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7320" windowHeight="8250" firstSheet="1" activeTab="1"/>
  </bookViews>
  <sheets>
    <sheet name="ALL SCHOOLS-COLLEGES" sheetId="1" state="hidden" r:id="rId1"/>
    <sheet name="ALL SCHOOLS BY DEPARTMENTS" sheetId="2" r:id="rId2"/>
  </sheets>
  <definedNames>
    <definedName name="_xlnm.Print_Area" localSheetId="1">'ALL SCHOOLS BY DEPARTMENTS'!$A$1:$AV$118</definedName>
    <definedName name="_xlnm.Print_Titles" localSheetId="1">'ALL SCHOOLS BY DEPARTMENTS'!$A:$C,'ALL SCHOOLS BY DEPARTMENTS'!$1:$4</definedName>
    <definedName name="_xlnm.Print_Titles" localSheetId="0">'ALL SCHOOLS-COLLEGES'!$A:$C</definedName>
  </definedNames>
  <calcPr fullCalcOnLoad="1" refMode="R1C1"/>
</workbook>
</file>

<file path=xl/sharedStrings.xml><?xml version="1.0" encoding="utf-8"?>
<sst xmlns="http://schemas.openxmlformats.org/spreadsheetml/2006/main" count="184" uniqueCount="125">
  <si>
    <t>THE UNIVERSITY OF MISSISSIPPI</t>
  </si>
  <si>
    <t>FULL-TIME INSTRUCTIONAL FACULTY CHARACTERISTICS --DEMOGRAPHIC INFORMATION</t>
  </si>
  <si>
    <t>LIBERAL ARTS</t>
  </si>
  <si>
    <t>TOTALS</t>
  </si>
  <si>
    <t>PERCENTAGES</t>
  </si>
  <si>
    <t>BUSINESS</t>
  </si>
  <si>
    <t>EDUCATION</t>
  </si>
  <si>
    <t>ENGINEERING</t>
  </si>
  <si>
    <t>LAW SCHOOL</t>
  </si>
  <si>
    <t>PHARMACY</t>
  </si>
  <si>
    <t>ACCOUNTANCY</t>
  </si>
  <si>
    <t>APPLIED SCIENCES</t>
  </si>
  <si>
    <t>OTHER INSTRUCTIONAL</t>
  </si>
  <si>
    <t>UNIVERSITY TOTALS</t>
  </si>
  <si>
    <t>Total</t>
  </si>
  <si>
    <t>Faculty</t>
  </si>
  <si>
    <t>Gender</t>
  </si>
  <si>
    <t>Female</t>
  </si>
  <si>
    <t>Male</t>
  </si>
  <si>
    <t>Highest Degree</t>
  </si>
  <si>
    <t>Doctor</t>
  </si>
  <si>
    <t>1st Prof</t>
  </si>
  <si>
    <t>Mast</t>
  </si>
  <si>
    <t>Bach</t>
  </si>
  <si>
    <t>Age (as of 12/31/2008)</t>
  </si>
  <si>
    <t>20-29</t>
  </si>
  <si>
    <t>30-39</t>
  </si>
  <si>
    <t>40-49</t>
  </si>
  <si>
    <t>50-59</t>
  </si>
  <si>
    <t>60+</t>
  </si>
  <si>
    <t>Ethnic Group</t>
  </si>
  <si>
    <t>Am Ind</t>
  </si>
  <si>
    <t>Asian</t>
  </si>
  <si>
    <t>Black</t>
  </si>
  <si>
    <t>Hisp</t>
  </si>
  <si>
    <t>White</t>
  </si>
  <si>
    <t>Pac Isl</t>
  </si>
  <si>
    <t>Multi</t>
  </si>
  <si>
    <t>REPORT INCLUDES ALL FULL-TIME INSTRUCTIONAL FACULTY</t>
  </si>
  <si>
    <t>CRITERIA WAS CHANGED IN 2008 TO MATCH IPEDS REPORTING</t>
  </si>
  <si>
    <t>African-Amer Studies</t>
  </si>
  <si>
    <t>Art</t>
  </si>
  <si>
    <t>Biology</t>
  </si>
  <si>
    <t>Chemistry</t>
  </si>
  <si>
    <t>Classics</t>
  </si>
  <si>
    <t>Economics</t>
  </si>
  <si>
    <t>English</t>
  </si>
  <si>
    <t>History</t>
  </si>
  <si>
    <t>Journalism</t>
  </si>
  <si>
    <t>Mathematics</t>
  </si>
  <si>
    <t>Modern Languages</t>
  </si>
  <si>
    <t>Music</t>
  </si>
  <si>
    <t>Philosophy/Religion</t>
  </si>
  <si>
    <t>Physics/Astronomy</t>
  </si>
  <si>
    <t>Political Science</t>
  </si>
  <si>
    <t>Psychology</t>
  </si>
  <si>
    <t>Public Policy Leadership</t>
  </si>
  <si>
    <t>Southern Culture</t>
  </si>
  <si>
    <t>Theatre Arts</t>
  </si>
  <si>
    <t>Management</t>
  </si>
  <si>
    <t>Marketing</t>
  </si>
  <si>
    <t>MIS/POM</t>
  </si>
  <si>
    <t>Curriculum/Instruction</t>
  </si>
  <si>
    <t>Leadership/Ed Couns</t>
  </si>
  <si>
    <t>Chemical Engineering</t>
  </si>
  <si>
    <t>Civil Engineering</t>
  </si>
  <si>
    <t>Computer Science</t>
  </si>
  <si>
    <t>Electrical Engineering</t>
  </si>
  <si>
    <t>Geology</t>
  </si>
  <si>
    <t>Mechanical</t>
  </si>
  <si>
    <t>Pharmaceutics</t>
  </si>
  <si>
    <t>Pharmacognosy</t>
  </si>
  <si>
    <t>Pharmacology</t>
  </si>
  <si>
    <t>Pharmacy Admin</t>
  </si>
  <si>
    <t>Pharmacy Practice</t>
  </si>
  <si>
    <t>Family/Consumer Sci</t>
  </si>
  <si>
    <t>Health/Exer Sci/Rec Mgmt</t>
  </si>
  <si>
    <t>Legal Studies</t>
  </si>
  <si>
    <t>Social Work</t>
  </si>
  <si>
    <t>Developmental Studies</t>
  </si>
  <si>
    <t>Speech</t>
  </si>
  <si>
    <t>Contract</t>
  </si>
  <si>
    <t>9 Mo</t>
  </si>
  <si>
    <t>12 Mo</t>
  </si>
  <si>
    <t>Academic Rank</t>
  </si>
  <si>
    <t>Lecturer</t>
  </si>
  <si>
    <t>Instructor</t>
  </si>
  <si>
    <t xml:space="preserve">Assistant </t>
  </si>
  <si>
    <t>Associate</t>
  </si>
  <si>
    <t>Professor</t>
  </si>
  <si>
    <t>Tenured</t>
  </si>
  <si>
    <t>Eligible</t>
  </si>
  <si>
    <t>No Ten</t>
  </si>
  <si>
    <t>Tenure Status</t>
  </si>
  <si>
    <t>Faculty Eligible for Tenure Only</t>
  </si>
  <si>
    <t>Current Year of Service</t>
  </si>
  <si>
    <t>7+</t>
  </si>
  <si>
    <t>6th</t>
  </si>
  <si>
    <t>5th</t>
  </si>
  <si>
    <t>4th</t>
  </si>
  <si>
    <t>3rd</t>
  </si>
  <si>
    <t>2nd</t>
  </si>
  <si>
    <t>1st</t>
  </si>
  <si>
    <t>SCHOOL/COLLEGE</t>
  </si>
  <si>
    <t>Departments</t>
  </si>
  <si>
    <t>Dean of Liberal Arts</t>
  </si>
  <si>
    <t>Dean of Business</t>
  </si>
  <si>
    <t>Dean of Education</t>
  </si>
  <si>
    <t>Dean of Engineering</t>
  </si>
  <si>
    <t>Dean of Law</t>
  </si>
  <si>
    <t>Dean of Pharmacy</t>
  </si>
  <si>
    <t>Dean of Accountancy</t>
  </si>
  <si>
    <t>Dean of Applied Sciences</t>
  </si>
  <si>
    <t>Center for Natural Products</t>
  </si>
  <si>
    <t>Finance</t>
  </si>
  <si>
    <t>Computational Hydroscience</t>
  </si>
  <si>
    <t>GRADUATE SCHOOL</t>
  </si>
  <si>
    <t>Dean of Graduate School</t>
  </si>
  <si>
    <t>&lt;9 Mo</t>
  </si>
  <si>
    <t>Sociology/Anthropology</t>
  </si>
  <si>
    <t>Medicinal Chemistry</t>
  </si>
  <si>
    <t>Communicative Disorders</t>
  </si>
  <si>
    <t>Unknown</t>
  </si>
  <si>
    <t>FULL-TIME INSTRUCTIONAL FACULTY CHARACTERISTICS -- CONTRACT STATUS SUMMARY</t>
  </si>
  <si>
    <t>AS OF November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</si>
</sst>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Calibri"/>
      <family val="2"/>
    </font>
    <font>
      <b/>
      <u val="single"/>
      <sz val="14"/>
      <color indexed="9"/>
      <name val="Calibri"/>
      <family val="2"/>
    </font>
    <font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  <font>
      <b/>
      <u val="single"/>
      <sz val="14"/>
      <color theme="0"/>
      <name val="Calibri"/>
      <family val="2"/>
    </font>
    <font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9" fontId="44" fillId="0" borderId="13" xfId="57" applyFont="1" applyBorder="1" applyAlignment="1">
      <alignment horizontal="center"/>
    </xf>
    <xf numFmtId="9" fontId="44" fillId="0" borderId="0" xfId="57" applyFont="1" applyBorder="1" applyAlignment="1">
      <alignment horizontal="center"/>
    </xf>
    <xf numFmtId="9" fontId="44" fillId="0" borderId="11" xfId="57" applyFont="1" applyBorder="1" applyAlignment="1">
      <alignment horizontal="center"/>
    </xf>
    <xf numFmtId="9" fontId="44" fillId="0" borderId="12" xfId="57" applyFont="1" applyBorder="1" applyAlignment="1">
      <alignment horizontal="center"/>
    </xf>
    <xf numFmtId="9" fontId="44" fillId="0" borderId="10" xfId="57" applyFont="1" applyBorder="1" applyAlignment="1">
      <alignment horizontal="center"/>
    </xf>
    <xf numFmtId="9" fontId="44" fillId="0" borderId="0" xfId="57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9" fontId="47" fillId="0" borderId="10" xfId="57" applyFont="1" applyBorder="1" applyAlignment="1">
      <alignment horizontal="center"/>
    </xf>
    <xf numFmtId="9" fontId="47" fillId="0" borderId="13" xfId="57" applyFont="1" applyBorder="1" applyAlignment="1">
      <alignment horizontal="center"/>
    </xf>
    <xf numFmtId="9" fontId="47" fillId="0" borderId="11" xfId="57" applyFont="1" applyBorder="1" applyAlignment="1">
      <alignment horizontal="center"/>
    </xf>
    <xf numFmtId="9" fontId="47" fillId="0" borderId="18" xfId="57" applyFont="1" applyBorder="1" applyAlignment="1">
      <alignment horizontal="center"/>
    </xf>
    <xf numFmtId="9" fontId="47" fillId="0" borderId="19" xfId="57" applyFont="1" applyBorder="1" applyAlignment="1">
      <alignment horizontal="center"/>
    </xf>
    <xf numFmtId="9" fontId="47" fillId="0" borderId="0" xfId="57" applyFont="1" applyBorder="1" applyAlignment="1">
      <alignment horizontal="center"/>
    </xf>
    <xf numFmtId="9" fontId="47" fillId="0" borderId="20" xfId="57" applyFont="1" applyBorder="1" applyAlignment="1">
      <alignment horizontal="center"/>
    </xf>
    <xf numFmtId="9" fontId="44" fillId="0" borderId="18" xfId="57" applyFont="1" applyBorder="1" applyAlignment="1">
      <alignment horizontal="center"/>
    </xf>
    <xf numFmtId="9" fontId="44" fillId="0" borderId="20" xfId="57" applyFont="1" applyBorder="1" applyAlignment="1">
      <alignment horizontal="center"/>
    </xf>
    <xf numFmtId="9" fontId="44" fillId="0" borderId="19" xfId="57" applyFont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9" fontId="44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9" fillId="33" borderId="0" xfId="0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9" fontId="45" fillId="33" borderId="13" xfId="57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4" fillId="0" borderId="12" xfId="0" applyNumberFormat="1" applyFont="1" applyBorder="1" applyAlignment="1">
      <alignment horizontal="center"/>
    </xf>
    <xf numFmtId="0" fontId="44" fillId="0" borderId="0" xfId="0" applyNumberFormat="1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1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9" fontId="44" fillId="0" borderId="18" xfId="0" applyNumberFormat="1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5" xfId="0" applyNumberFormat="1" applyFont="1" applyBorder="1" applyAlignment="1">
      <alignment horizontal="center"/>
    </xf>
    <xf numFmtId="0" fontId="44" fillId="0" borderId="17" xfId="0" applyNumberFormat="1" applyFont="1" applyBorder="1" applyAlignment="1">
      <alignment horizontal="center"/>
    </xf>
    <xf numFmtId="0" fontId="44" fillId="0" borderId="16" xfId="0" applyNumberFormat="1" applyFont="1" applyBorder="1" applyAlignment="1">
      <alignment horizontal="center"/>
    </xf>
    <xf numFmtId="2" fontId="44" fillId="0" borderId="18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2"/>
  <sheetViews>
    <sheetView zoomScale="57" zoomScaleNormal="57" zoomScalePageLayoutView="0" workbookViewId="0" topLeftCell="AF1">
      <selection activeCell="A1" sqref="A1:IV16384"/>
    </sheetView>
  </sheetViews>
  <sheetFormatPr defaultColWidth="9.140625" defaultRowHeight="15"/>
  <cols>
    <col min="1" max="1" width="22.7109375" style="1" customWidth="1"/>
    <col min="2" max="2" width="1.28515625" style="1" customWidth="1"/>
    <col min="3" max="3" width="9.140625" style="1" customWidth="1"/>
    <col min="4" max="4" width="1.28515625" style="1" customWidth="1"/>
    <col min="5" max="6" width="9.140625" style="1" customWidth="1"/>
    <col min="7" max="7" width="1.28515625" style="1" customWidth="1"/>
    <col min="8" max="11" width="9.140625" style="1" customWidth="1"/>
    <col min="12" max="12" width="1.28515625" style="1" customWidth="1"/>
    <col min="13" max="17" width="9.140625" style="1" customWidth="1"/>
    <col min="18" max="18" width="1.28515625" style="1" customWidth="1"/>
    <col min="19" max="26" width="9.140625" style="1" customWidth="1"/>
    <col min="27" max="27" width="1.28515625" style="1" customWidth="1"/>
    <col min="28" max="30" width="9.140625" style="1" customWidth="1"/>
    <col min="31" max="31" width="1.28515625" style="1" customWidth="1"/>
    <col min="32" max="36" width="9.140625" style="1" customWidth="1"/>
    <col min="37" max="37" width="1.28515625" style="1" customWidth="1"/>
    <col min="38" max="40" width="9.140625" style="1" customWidth="1"/>
    <col min="41" max="41" width="1.28515625" style="1" customWidth="1"/>
    <col min="42" max="16384" width="9.140625" style="1" customWidth="1"/>
  </cols>
  <sheetData>
    <row r="1" spans="1:48" s="43" customFormat="1" ht="21">
      <c r="A1" s="44"/>
      <c r="B1" s="44"/>
      <c r="C1" s="44"/>
      <c r="D1" s="85" t="str">
        <f>'ALL SCHOOLS BY DEPARTMENTS'!D1</f>
        <v>THE UNIVERSITY OF MISSISSIPPI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 t="str">
        <f>'ALL SCHOOLS BY DEPARTMENTS'!AA1</f>
        <v>THE UNIVERSITY OF MISSISSIPPI</v>
      </c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</row>
    <row r="2" spans="1:48" s="43" customFormat="1" ht="21">
      <c r="A2" s="44"/>
      <c r="B2" s="44"/>
      <c r="C2" s="44"/>
      <c r="D2" s="85" t="str">
        <f>'ALL SCHOOLS BY DEPARTMENTS'!D2</f>
        <v>FULL-TIME INSTRUCTIONAL FACULTY CHARACTERISTICS --DEMOGRAPHIC INFORMATION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 t="str">
        <f>'ALL SCHOOLS BY DEPARTMENTS'!AA2</f>
        <v>FULL-TIME INSTRUCTIONAL FACULTY CHARACTERISTICS -- CONTRACT STATUS SUMMARY</v>
      </c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</row>
    <row r="3" spans="1:48" s="43" customFormat="1" ht="21">
      <c r="A3" s="44"/>
      <c r="B3" s="44"/>
      <c r="C3" s="44"/>
      <c r="D3" s="85" t="str">
        <f>'ALL SCHOOLS BY DEPARTMENTS'!D3</f>
        <v>AS OF November 2008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 t="str">
        <f>'ALL SCHOOLS BY DEPARTMENTS'!AA3</f>
        <v>AS OF November 2008</v>
      </c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</row>
    <row r="4" spans="1:26" ht="23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48" ht="18.75">
      <c r="A5" s="4"/>
      <c r="B5" s="2"/>
      <c r="C5" s="77" t="str">
        <f>'ALL SCHOOLS BY DEPARTMENTS'!C5</f>
        <v>Total</v>
      </c>
      <c r="D5" s="2">
        <f>'ALL SCHOOLS BY DEPARTMENTS'!D5</f>
        <v>0</v>
      </c>
      <c r="E5" s="79" t="str">
        <f>'ALL SCHOOLS BY DEPARTMENTS'!E5</f>
        <v>Gender</v>
      </c>
      <c r="F5" s="80"/>
      <c r="G5" s="2">
        <f>'ALL SCHOOLS BY DEPARTMENTS'!G5</f>
        <v>0</v>
      </c>
      <c r="H5" s="79" t="str">
        <f>'ALL SCHOOLS BY DEPARTMENTS'!H5</f>
        <v>Highest Degree</v>
      </c>
      <c r="I5" s="83"/>
      <c r="J5" s="83"/>
      <c r="K5" s="80"/>
      <c r="L5" s="2">
        <f>'ALL SCHOOLS BY DEPARTMENTS'!L5</f>
        <v>0</v>
      </c>
      <c r="M5" s="79" t="str">
        <f>'ALL SCHOOLS BY DEPARTMENTS'!M5</f>
        <v>Age (as of 12/31/2008)</v>
      </c>
      <c r="N5" s="83"/>
      <c r="O5" s="83"/>
      <c r="P5" s="83"/>
      <c r="Q5" s="80"/>
      <c r="R5" s="2">
        <f>'ALL SCHOOLS BY DEPARTMENTS'!R5</f>
        <v>0</v>
      </c>
      <c r="S5" s="79" t="str">
        <f>'ALL SCHOOLS BY DEPARTMENTS'!S5</f>
        <v>Ethnic Group</v>
      </c>
      <c r="T5" s="83"/>
      <c r="U5" s="83"/>
      <c r="V5" s="83"/>
      <c r="W5" s="83"/>
      <c r="X5" s="83"/>
      <c r="Y5" s="83"/>
      <c r="Z5" s="80"/>
      <c r="AA5" s="1">
        <f>'ALL SCHOOLS BY DEPARTMENTS'!AA5</f>
        <v>0</v>
      </c>
      <c r="AB5" s="79" t="str">
        <f>'ALL SCHOOLS BY DEPARTMENTS'!AB5</f>
        <v>Contract</v>
      </c>
      <c r="AC5" s="83"/>
      <c r="AD5" s="80"/>
      <c r="AE5" s="1">
        <f>'ALL SCHOOLS BY DEPARTMENTS'!AE5</f>
        <v>0</v>
      </c>
      <c r="AF5" s="79" t="str">
        <f>'ALL SCHOOLS BY DEPARTMENTS'!AF5</f>
        <v>Academic Rank</v>
      </c>
      <c r="AG5" s="83"/>
      <c r="AH5" s="83"/>
      <c r="AI5" s="83"/>
      <c r="AJ5" s="80"/>
      <c r="AK5" s="1">
        <f>'ALL SCHOOLS BY DEPARTMENTS'!AK5</f>
        <v>0</v>
      </c>
      <c r="AL5" s="79" t="str">
        <f>'ALL SCHOOLS BY DEPARTMENTS'!AL5</f>
        <v>Tenure Status</v>
      </c>
      <c r="AM5" s="83"/>
      <c r="AN5" s="80"/>
      <c r="AO5" s="1">
        <f>'ALL SCHOOLS BY DEPARTMENTS'!AO5</f>
        <v>0</v>
      </c>
      <c r="AP5" s="79" t="str">
        <f>'ALL SCHOOLS BY DEPARTMENTS'!AP5</f>
        <v>Faculty Eligible for Tenure Only</v>
      </c>
      <c r="AQ5" s="83"/>
      <c r="AR5" s="83"/>
      <c r="AS5" s="83"/>
      <c r="AT5" s="83"/>
      <c r="AU5" s="83"/>
      <c r="AV5" s="80"/>
    </row>
    <row r="6" spans="1:48" ht="19.5" thickBot="1">
      <c r="A6" s="5"/>
      <c r="B6" s="2"/>
      <c r="C6" s="78"/>
      <c r="D6" s="2">
        <f>'ALL SCHOOLS BY DEPARTMENTS'!D6</f>
        <v>0</v>
      </c>
      <c r="E6" s="81"/>
      <c r="F6" s="82"/>
      <c r="G6" s="2">
        <f>'ALL SCHOOLS BY DEPARTMENTS'!G6</f>
        <v>0</v>
      </c>
      <c r="H6" s="81"/>
      <c r="I6" s="84"/>
      <c r="J6" s="84"/>
      <c r="K6" s="82"/>
      <c r="L6" s="2">
        <f>'ALL SCHOOLS BY DEPARTMENTS'!L6</f>
        <v>0</v>
      </c>
      <c r="M6" s="81"/>
      <c r="N6" s="84"/>
      <c r="O6" s="84"/>
      <c r="P6" s="84"/>
      <c r="Q6" s="82"/>
      <c r="R6" s="2">
        <f>'ALL SCHOOLS BY DEPARTMENTS'!R6</f>
        <v>0</v>
      </c>
      <c r="S6" s="81"/>
      <c r="T6" s="84"/>
      <c r="U6" s="84"/>
      <c r="V6" s="84"/>
      <c r="W6" s="84"/>
      <c r="X6" s="84"/>
      <c r="Y6" s="84"/>
      <c r="Z6" s="82"/>
      <c r="AA6" s="1">
        <f>'ALL SCHOOLS BY DEPARTMENTS'!AA6</f>
        <v>0</v>
      </c>
      <c r="AB6" s="81"/>
      <c r="AC6" s="84"/>
      <c r="AD6" s="82"/>
      <c r="AE6" s="1">
        <f>'ALL SCHOOLS BY DEPARTMENTS'!AE6</f>
        <v>0</v>
      </c>
      <c r="AF6" s="81"/>
      <c r="AG6" s="84"/>
      <c r="AH6" s="84"/>
      <c r="AI6" s="84"/>
      <c r="AJ6" s="82"/>
      <c r="AK6" s="1">
        <f>'ALL SCHOOLS BY DEPARTMENTS'!AK6</f>
        <v>0</v>
      </c>
      <c r="AL6" s="81"/>
      <c r="AM6" s="84"/>
      <c r="AN6" s="82"/>
      <c r="AO6" s="1">
        <f>'ALL SCHOOLS BY DEPARTMENTS'!AO6</f>
        <v>0</v>
      </c>
      <c r="AP6" s="81" t="str">
        <f>'ALL SCHOOLS BY DEPARTMENTS'!AP6</f>
        <v>Current Year of Service</v>
      </c>
      <c r="AQ6" s="84"/>
      <c r="AR6" s="84"/>
      <c r="AS6" s="84"/>
      <c r="AT6" s="84"/>
      <c r="AU6" s="84"/>
      <c r="AV6" s="82"/>
    </row>
    <row r="7" spans="1:48" s="11" customFormat="1" ht="19.5" thickBot="1">
      <c r="A7" s="6"/>
      <c r="B7" s="7"/>
      <c r="C7" s="8" t="str">
        <f>'ALL SCHOOLS BY DEPARTMENTS'!C7</f>
        <v>Faculty</v>
      </c>
      <c r="D7" s="7">
        <f>'ALL SCHOOLS BY DEPARTMENTS'!D7</f>
        <v>0</v>
      </c>
      <c r="E7" s="9" t="str">
        <f>'ALL SCHOOLS BY DEPARTMENTS'!E7</f>
        <v>Female</v>
      </c>
      <c r="F7" s="10" t="str">
        <f>'ALL SCHOOLS BY DEPARTMENTS'!F7</f>
        <v>Male</v>
      </c>
      <c r="G7" s="7">
        <f>'ALL SCHOOLS BY DEPARTMENTS'!G7</f>
        <v>0</v>
      </c>
      <c r="H7" s="9" t="str">
        <f>'ALL SCHOOLS BY DEPARTMENTS'!H7</f>
        <v>Doctor</v>
      </c>
      <c r="I7" s="7" t="str">
        <f>'ALL SCHOOLS BY DEPARTMENTS'!I7</f>
        <v>1st Prof</v>
      </c>
      <c r="J7" s="7" t="str">
        <f>'ALL SCHOOLS BY DEPARTMENTS'!J7</f>
        <v>Mast</v>
      </c>
      <c r="K7" s="10" t="str">
        <f>'ALL SCHOOLS BY DEPARTMENTS'!K7</f>
        <v>Bach</v>
      </c>
      <c r="L7" s="7">
        <f>'ALL SCHOOLS BY DEPARTMENTS'!L7</f>
        <v>0</v>
      </c>
      <c r="M7" s="9" t="str">
        <f>'ALL SCHOOLS BY DEPARTMENTS'!M7</f>
        <v>20-29</v>
      </c>
      <c r="N7" s="7" t="str">
        <f>'ALL SCHOOLS BY DEPARTMENTS'!N7</f>
        <v>30-39</v>
      </c>
      <c r="O7" s="7" t="str">
        <f>'ALL SCHOOLS BY DEPARTMENTS'!O7</f>
        <v>40-49</v>
      </c>
      <c r="P7" s="7" t="str">
        <f>'ALL SCHOOLS BY DEPARTMENTS'!P7</f>
        <v>50-59</v>
      </c>
      <c r="Q7" s="10" t="str">
        <f>'ALL SCHOOLS BY DEPARTMENTS'!Q7</f>
        <v>60+</v>
      </c>
      <c r="R7" s="7">
        <f>'ALL SCHOOLS BY DEPARTMENTS'!R7</f>
        <v>0</v>
      </c>
      <c r="S7" s="9" t="str">
        <f>'ALL SCHOOLS BY DEPARTMENTS'!S7</f>
        <v>Am Ind</v>
      </c>
      <c r="T7" s="7" t="str">
        <f>'ALL SCHOOLS BY DEPARTMENTS'!T7</f>
        <v>Asian</v>
      </c>
      <c r="U7" s="7" t="str">
        <f>'ALL SCHOOLS BY DEPARTMENTS'!U7</f>
        <v>Black</v>
      </c>
      <c r="V7" s="7" t="str">
        <f>'ALL SCHOOLS BY DEPARTMENTS'!V7</f>
        <v>Hisp</v>
      </c>
      <c r="W7" s="7" t="str">
        <f>'ALL SCHOOLS BY DEPARTMENTS'!W7</f>
        <v>Multi</v>
      </c>
      <c r="X7" s="7" t="str">
        <f>'ALL SCHOOLS BY DEPARTMENTS'!X7</f>
        <v>Pac Isl</v>
      </c>
      <c r="Y7" s="7" t="str">
        <f>'ALL SCHOOLS BY DEPARTMENTS'!Y7</f>
        <v>Unknown</v>
      </c>
      <c r="Z7" s="10" t="str">
        <f>'ALL SCHOOLS BY DEPARTMENTS'!Z7</f>
        <v>White</v>
      </c>
      <c r="AA7" s="11">
        <f>'ALL SCHOOLS BY DEPARTMENTS'!AA7</f>
        <v>0</v>
      </c>
      <c r="AB7" s="9" t="str">
        <f>'ALL SCHOOLS BY DEPARTMENTS'!AB7</f>
        <v>&lt;9 Mo</v>
      </c>
      <c r="AC7" s="7" t="str">
        <f>'ALL SCHOOLS BY DEPARTMENTS'!AC7</f>
        <v>9 Mo</v>
      </c>
      <c r="AD7" s="10" t="str">
        <f>'ALL SCHOOLS BY DEPARTMENTS'!AD7</f>
        <v>12 Mo</v>
      </c>
      <c r="AE7" s="11">
        <f>'ALL SCHOOLS BY DEPARTMENTS'!AE7</f>
        <v>0</v>
      </c>
      <c r="AF7" s="9" t="str">
        <f>'ALL SCHOOLS BY DEPARTMENTS'!AF7</f>
        <v>Lecturer</v>
      </c>
      <c r="AG7" s="7" t="str">
        <f>'ALL SCHOOLS BY DEPARTMENTS'!AG7</f>
        <v>Instructor</v>
      </c>
      <c r="AH7" s="7" t="str">
        <f>'ALL SCHOOLS BY DEPARTMENTS'!AH7</f>
        <v>Assistant </v>
      </c>
      <c r="AI7" s="7" t="str">
        <f>'ALL SCHOOLS BY DEPARTMENTS'!AI7</f>
        <v>Associate</v>
      </c>
      <c r="AJ7" s="10" t="str">
        <f>'ALL SCHOOLS BY DEPARTMENTS'!AJ7</f>
        <v>Professor</v>
      </c>
      <c r="AK7" s="11">
        <f>'ALL SCHOOLS BY DEPARTMENTS'!AK7</f>
        <v>0</v>
      </c>
      <c r="AL7" s="9" t="str">
        <f>'ALL SCHOOLS BY DEPARTMENTS'!AL7</f>
        <v>Tenured</v>
      </c>
      <c r="AM7" s="7" t="str">
        <f>'ALL SCHOOLS BY DEPARTMENTS'!AM7</f>
        <v>Eligible</v>
      </c>
      <c r="AN7" s="10" t="str">
        <f>'ALL SCHOOLS BY DEPARTMENTS'!AN7</f>
        <v>No Ten</v>
      </c>
      <c r="AO7" s="11">
        <f>'ALL SCHOOLS BY DEPARTMENTS'!AO7</f>
        <v>0</v>
      </c>
      <c r="AP7" s="9" t="str">
        <f>'ALL SCHOOLS BY DEPARTMENTS'!AP7</f>
        <v>7+</v>
      </c>
      <c r="AQ7" s="7" t="str">
        <f>'ALL SCHOOLS BY DEPARTMENTS'!AQ7</f>
        <v>6th</v>
      </c>
      <c r="AR7" s="7" t="str">
        <f>'ALL SCHOOLS BY DEPARTMENTS'!AR7</f>
        <v>5th</v>
      </c>
      <c r="AS7" s="7" t="str">
        <f>'ALL SCHOOLS BY DEPARTMENTS'!AS7</f>
        <v>4th</v>
      </c>
      <c r="AT7" s="7" t="str">
        <f>'ALL SCHOOLS BY DEPARTMENTS'!AT7</f>
        <v>3rd</v>
      </c>
      <c r="AU7" s="7" t="str">
        <f>'ALL SCHOOLS BY DEPARTMENTS'!AU7</f>
        <v>2nd</v>
      </c>
      <c r="AV7" s="10" t="str">
        <f>'ALL SCHOOLS BY DEPARTMENTS'!AV7</f>
        <v>1st</v>
      </c>
    </row>
    <row r="8" spans="1:48" ht="18.75">
      <c r="A8" s="45" t="s">
        <v>2</v>
      </c>
      <c r="B8" s="2"/>
      <c r="C8" s="12"/>
      <c r="D8" s="2"/>
      <c r="E8" s="13"/>
      <c r="F8" s="3"/>
      <c r="G8" s="2"/>
      <c r="H8" s="13"/>
      <c r="I8" s="2"/>
      <c r="J8" s="2"/>
      <c r="K8" s="3"/>
      <c r="L8" s="2"/>
      <c r="M8" s="13"/>
      <c r="N8" s="2"/>
      <c r="O8" s="2"/>
      <c r="P8" s="2"/>
      <c r="Q8" s="3"/>
      <c r="R8" s="2"/>
      <c r="S8" s="13"/>
      <c r="T8" s="2"/>
      <c r="U8" s="2"/>
      <c r="V8" s="2"/>
      <c r="W8" s="2"/>
      <c r="X8" s="2"/>
      <c r="Y8" s="2"/>
      <c r="Z8" s="3"/>
      <c r="AB8" s="13"/>
      <c r="AC8" s="2"/>
      <c r="AD8" s="3"/>
      <c r="AF8" s="13"/>
      <c r="AG8" s="2"/>
      <c r="AH8" s="2"/>
      <c r="AI8" s="2"/>
      <c r="AJ8" s="3"/>
      <c r="AL8" s="13"/>
      <c r="AM8" s="2"/>
      <c r="AN8" s="3"/>
      <c r="AP8" s="13"/>
      <c r="AQ8" s="2"/>
      <c r="AR8" s="2"/>
      <c r="AS8" s="2"/>
      <c r="AT8" s="2"/>
      <c r="AU8" s="2"/>
      <c r="AV8" s="3"/>
    </row>
    <row r="9" spans="1:48" ht="18.75">
      <c r="A9" s="12" t="s">
        <v>3</v>
      </c>
      <c r="B9" s="2"/>
      <c r="C9" s="12">
        <f>'ALL SCHOOLS BY DEPARTMENTS'!C31</f>
        <v>373</v>
      </c>
      <c r="D9" s="2">
        <f>'ALL SCHOOLS BY DEPARTMENTS'!D31</f>
        <v>0</v>
      </c>
      <c r="E9" s="13">
        <f>'ALL SCHOOLS BY DEPARTMENTS'!E31</f>
        <v>138</v>
      </c>
      <c r="F9" s="3">
        <f>'ALL SCHOOLS BY DEPARTMENTS'!F31</f>
        <v>235</v>
      </c>
      <c r="G9" s="2">
        <f>'ALL SCHOOLS BY DEPARTMENTS'!G31</f>
        <v>0</v>
      </c>
      <c r="H9" s="13">
        <f>'ALL SCHOOLS BY DEPARTMENTS'!H31</f>
        <v>274</v>
      </c>
      <c r="I9" s="5">
        <f>'ALL SCHOOLS BY DEPARTMENTS'!I31</f>
        <v>1</v>
      </c>
      <c r="J9" s="5">
        <f>'ALL SCHOOLS BY DEPARTMENTS'!J31</f>
        <v>92</v>
      </c>
      <c r="K9" s="3">
        <f>'ALL SCHOOLS BY DEPARTMENTS'!K31</f>
        <v>6</v>
      </c>
      <c r="L9" s="2">
        <f>'ALL SCHOOLS BY DEPARTMENTS'!L31</f>
        <v>0</v>
      </c>
      <c r="M9" s="13">
        <f>'ALL SCHOOLS BY DEPARTMENTS'!M31</f>
        <v>18</v>
      </c>
      <c r="N9" s="5">
        <f>'ALL SCHOOLS BY DEPARTMENTS'!N31</f>
        <v>111</v>
      </c>
      <c r="O9" s="5">
        <f>'ALL SCHOOLS BY DEPARTMENTS'!O31</f>
        <v>93</v>
      </c>
      <c r="P9" s="5">
        <f>'ALL SCHOOLS BY DEPARTMENTS'!P31</f>
        <v>88</v>
      </c>
      <c r="Q9" s="3">
        <f>'ALL SCHOOLS BY DEPARTMENTS'!Q31</f>
        <v>63</v>
      </c>
      <c r="R9" s="2">
        <f>'ALL SCHOOLS BY DEPARTMENTS'!R31</f>
        <v>0</v>
      </c>
      <c r="S9" s="13">
        <f>'ALL SCHOOLS BY DEPARTMENTS'!S31</f>
        <v>1</v>
      </c>
      <c r="T9" s="5">
        <f>'ALL SCHOOLS BY DEPARTMENTS'!T31</f>
        <v>6</v>
      </c>
      <c r="U9" s="5">
        <f>'ALL SCHOOLS BY DEPARTMENTS'!U31</f>
        <v>21</v>
      </c>
      <c r="V9" s="5">
        <f>'ALL SCHOOLS BY DEPARTMENTS'!V31</f>
        <v>11</v>
      </c>
      <c r="W9" s="5">
        <f>'ALL SCHOOLS BY DEPARTMENTS'!W31</f>
        <v>14</v>
      </c>
      <c r="X9" s="5">
        <f>'ALL SCHOOLS BY DEPARTMENTS'!X31</f>
        <v>1</v>
      </c>
      <c r="Y9" s="5">
        <f>'ALL SCHOOLS BY DEPARTMENTS'!Y31</f>
        <v>1</v>
      </c>
      <c r="Z9" s="3">
        <f>'ALL SCHOOLS BY DEPARTMENTS'!Z31</f>
        <v>318</v>
      </c>
      <c r="AA9" s="1">
        <f>'ALL SCHOOLS BY DEPARTMENTS'!AA31</f>
        <v>0</v>
      </c>
      <c r="AB9" s="13">
        <f>'ALL SCHOOLS BY DEPARTMENTS'!AB31</f>
        <v>15</v>
      </c>
      <c r="AC9" s="2">
        <f>'ALL SCHOOLS BY DEPARTMENTS'!AC31</f>
        <v>326</v>
      </c>
      <c r="AD9" s="3">
        <f>'ALL SCHOOLS BY DEPARTMENTS'!AD31</f>
        <v>32</v>
      </c>
      <c r="AE9" s="1">
        <f>'ALL SCHOOLS BY DEPARTMENTS'!AE31</f>
        <v>0</v>
      </c>
      <c r="AF9" s="13">
        <f>'ALL SCHOOLS BY DEPARTMENTS'!AF31</f>
        <v>8</v>
      </c>
      <c r="AG9" s="2">
        <f>'ALL SCHOOLS BY DEPARTMENTS'!AG31</f>
        <v>69</v>
      </c>
      <c r="AH9" s="2">
        <f>'ALL SCHOOLS BY DEPARTMENTS'!AH31</f>
        <v>131</v>
      </c>
      <c r="AI9" s="2">
        <f>'ALL SCHOOLS BY DEPARTMENTS'!AI31</f>
        <v>92</v>
      </c>
      <c r="AJ9" s="3">
        <f>'ALL SCHOOLS BY DEPARTMENTS'!AJ31</f>
        <v>73</v>
      </c>
      <c r="AK9" s="1">
        <f>'ALL SCHOOLS BY DEPARTMENTS'!AK31</f>
        <v>0</v>
      </c>
      <c r="AL9" s="13">
        <f>'ALL SCHOOLS BY DEPARTMENTS'!AL31</f>
        <v>159</v>
      </c>
      <c r="AM9" s="2">
        <f>'ALL SCHOOLS BY DEPARTMENTS'!AM31</f>
        <v>99</v>
      </c>
      <c r="AN9" s="3">
        <f>'ALL SCHOOLS BY DEPARTMENTS'!AN31</f>
        <v>115</v>
      </c>
      <c r="AO9" s="1">
        <f>'ALL SCHOOLS BY DEPARTMENTS'!AO31</f>
        <v>0</v>
      </c>
      <c r="AP9" s="13">
        <f>'ALL SCHOOLS BY DEPARTMENTS'!AP31</f>
        <v>2</v>
      </c>
      <c r="AQ9" s="2">
        <f>'ALL SCHOOLS BY DEPARTMENTS'!AQ31</f>
        <v>7</v>
      </c>
      <c r="AR9" s="2">
        <f>'ALL SCHOOLS BY DEPARTMENTS'!AR31</f>
        <v>13</v>
      </c>
      <c r="AS9" s="2">
        <f>'ALL SCHOOLS BY DEPARTMENTS'!AS31</f>
        <v>10</v>
      </c>
      <c r="AT9" s="2">
        <f>'ALL SCHOOLS BY DEPARTMENTS'!AT31</f>
        <v>14</v>
      </c>
      <c r="AU9" s="2">
        <f>'ALL SCHOOLS BY DEPARTMENTS'!AU31</f>
        <v>16</v>
      </c>
      <c r="AV9" s="3">
        <f>'ALL SCHOOLS BY DEPARTMENTS'!AV31</f>
        <v>37</v>
      </c>
    </row>
    <row r="10" spans="1:48" s="19" customFormat="1" ht="19.5" thickBot="1">
      <c r="A10" s="14" t="s">
        <v>4</v>
      </c>
      <c r="B10" s="15"/>
      <c r="C10" s="16">
        <f>'ALL SCHOOLS BY DEPARTMENTS'!C32</f>
        <v>0.5224089635854342</v>
      </c>
      <c r="D10" s="15">
        <f>'ALL SCHOOLS BY DEPARTMENTS'!D32</f>
        <v>0</v>
      </c>
      <c r="E10" s="17">
        <f>'ALL SCHOOLS BY DEPARTMENTS'!E32</f>
        <v>0.3699731903485255</v>
      </c>
      <c r="F10" s="18">
        <f>'ALL SCHOOLS BY DEPARTMENTS'!F32</f>
        <v>0.6300268096514745</v>
      </c>
      <c r="G10" s="15">
        <f>'ALL SCHOOLS BY DEPARTMENTS'!G32</f>
        <v>0</v>
      </c>
      <c r="H10" s="17">
        <f>'ALL SCHOOLS BY DEPARTMENTS'!H32</f>
        <v>0.7345844504021448</v>
      </c>
      <c r="I10" s="15">
        <f>'ALL SCHOOLS BY DEPARTMENTS'!I32</f>
        <v>0.002680965147453083</v>
      </c>
      <c r="J10" s="15">
        <f>'ALL SCHOOLS BY DEPARTMENTS'!J32</f>
        <v>0.24664879356568364</v>
      </c>
      <c r="K10" s="18">
        <f>'ALL SCHOOLS BY DEPARTMENTS'!K32</f>
        <v>0.0160857908847185</v>
      </c>
      <c r="L10" s="15">
        <f>'ALL SCHOOLS BY DEPARTMENTS'!L32</f>
        <v>0</v>
      </c>
      <c r="M10" s="17">
        <f>'ALL SCHOOLS BY DEPARTMENTS'!M32</f>
        <v>0.04825737265415549</v>
      </c>
      <c r="N10" s="15">
        <f>'ALL SCHOOLS BY DEPARTMENTS'!N32</f>
        <v>0.2975871313672922</v>
      </c>
      <c r="O10" s="15">
        <f>'ALL SCHOOLS BY DEPARTMENTS'!O32</f>
        <v>0.24932975871313673</v>
      </c>
      <c r="P10" s="15">
        <f>'ALL SCHOOLS BY DEPARTMENTS'!P32</f>
        <v>0.2359249329758713</v>
      </c>
      <c r="Q10" s="18">
        <f>'ALL SCHOOLS BY DEPARTMENTS'!Q32</f>
        <v>0.16890080428954424</v>
      </c>
      <c r="R10" s="15">
        <f>'ALL SCHOOLS BY DEPARTMENTS'!R32</f>
        <v>0</v>
      </c>
      <c r="S10" s="17">
        <f>'ALL SCHOOLS BY DEPARTMENTS'!S32</f>
        <v>0.002680965147453083</v>
      </c>
      <c r="T10" s="15">
        <f>'ALL SCHOOLS BY DEPARTMENTS'!T32</f>
        <v>0.0160857908847185</v>
      </c>
      <c r="U10" s="15">
        <f>'ALL SCHOOLS BY DEPARTMENTS'!U32</f>
        <v>0.05630026809651475</v>
      </c>
      <c r="V10" s="15">
        <f>'ALL SCHOOLS BY DEPARTMENTS'!V32</f>
        <v>0.029490616621983913</v>
      </c>
      <c r="W10" s="15">
        <f>'ALL SCHOOLS BY DEPARTMENTS'!W32</f>
        <v>0.03753351206434316</v>
      </c>
      <c r="X10" s="15">
        <f>'ALL SCHOOLS BY DEPARTMENTS'!X32</f>
        <v>0.002680965147453083</v>
      </c>
      <c r="Y10" s="15">
        <f>'ALL SCHOOLS BY DEPARTMENTS'!Y32</f>
        <v>0.002680965147453083</v>
      </c>
      <c r="Z10" s="18">
        <f>'ALL SCHOOLS BY DEPARTMENTS'!Z32</f>
        <v>0.8525469168900804</v>
      </c>
      <c r="AA10" s="19">
        <f>'ALL SCHOOLS BY DEPARTMENTS'!AA32</f>
        <v>0</v>
      </c>
      <c r="AB10" s="17">
        <f>'ALL SCHOOLS BY DEPARTMENTS'!AB32</f>
        <v>0.040214477211796246</v>
      </c>
      <c r="AC10" s="15">
        <f>'ALL SCHOOLS BY DEPARTMENTS'!AC32</f>
        <v>0.8739946380697051</v>
      </c>
      <c r="AD10" s="18">
        <f>'ALL SCHOOLS BY DEPARTMENTS'!AD32</f>
        <v>0.08579088471849866</v>
      </c>
      <c r="AE10" s="19">
        <f>'ALL SCHOOLS BY DEPARTMENTS'!AE32</f>
        <v>0</v>
      </c>
      <c r="AF10" s="17">
        <f>'ALL SCHOOLS BY DEPARTMENTS'!AF32</f>
        <v>0.021447721179624665</v>
      </c>
      <c r="AG10" s="15">
        <f>'ALL SCHOOLS BY DEPARTMENTS'!AG32</f>
        <v>0.18498659517426275</v>
      </c>
      <c r="AH10" s="15">
        <f>'ALL SCHOOLS BY DEPARTMENTS'!AH32</f>
        <v>0.3512064343163539</v>
      </c>
      <c r="AI10" s="15">
        <f>'ALL SCHOOLS BY DEPARTMENTS'!AI32</f>
        <v>0.24664879356568364</v>
      </c>
      <c r="AJ10" s="18">
        <f>'ALL SCHOOLS BY DEPARTMENTS'!AJ32</f>
        <v>0.19571045576407506</v>
      </c>
      <c r="AK10" s="19">
        <f>'ALL SCHOOLS BY DEPARTMENTS'!AK32</f>
        <v>0</v>
      </c>
      <c r="AL10" s="17">
        <f>'ALL SCHOOLS BY DEPARTMENTS'!AL32</f>
        <v>0.4262734584450402</v>
      </c>
      <c r="AM10" s="15">
        <f>'ALL SCHOOLS BY DEPARTMENTS'!AM32</f>
        <v>0.26541554959785524</v>
      </c>
      <c r="AN10" s="18">
        <f>'ALL SCHOOLS BY DEPARTMENTS'!AN32</f>
        <v>0.30831099195710454</v>
      </c>
      <c r="AO10" s="19">
        <f>'ALL SCHOOLS BY DEPARTMENTS'!AO32</f>
        <v>0</v>
      </c>
      <c r="AP10" s="17">
        <f>'ALL SCHOOLS BY DEPARTMENTS'!AP32</f>
        <v>0.005361930294906166</v>
      </c>
      <c r="AQ10" s="15">
        <f>'ALL SCHOOLS BY DEPARTMENTS'!AQ32</f>
        <v>0.01876675603217158</v>
      </c>
      <c r="AR10" s="15">
        <f>'ALL SCHOOLS BY DEPARTMENTS'!AR32</f>
        <v>0.03485254691689008</v>
      </c>
      <c r="AS10" s="15">
        <f>'ALL SCHOOLS BY DEPARTMENTS'!AS32</f>
        <v>0.02680965147453083</v>
      </c>
      <c r="AT10" s="15">
        <f>'ALL SCHOOLS BY DEPARTMENTS'!AT32</f>
        <v>0.03753351206434316</v>
      </c>
      <c r="AU10" s="15">
        <f>'ALL SCHOOLS BY DEPARTMENTS'!AU32</f>
        <v>0.04289544235924933</v>
      </c>
      <c r="AV10" s="18">
        <f>'ALL SCHOOLS BY DEPARTMENTS'!AV32</f>
        <v>0.09919571045576407</v>
      </c>
    </row>
    <row r="11" spans="1:48" ht="19.5" thickBot="1">
      <c r="A11" s="12"/>
      <c r="B11" s="2"/>
      <c r="C11" s="12"/>
      <c r="D11" s="2"/>
      <c r="E11" s="13"/>
      <c r="F11" s="3"/>
      <c r="G11" s="2"/>
      <c r="H11" s="13"/>
      <c r="I11" s="2"/>
      <c r="J11" s="2"/>
      <c r="K11" s="3"/>
      <c r="L11" s="2"/>
      <c r="M11" s="13"/>
      <c r="N11" s="2"/>
      <c r="O11" s="2"/>
      <c r="P11" s="2"/>
      <c r="Q11" s="3"/>
      <c r="R11" s="2"/>
      <c r="S11" s="13"/>
      <c r="T11" s="2"/>
      <c r="U11" s="2"/>
      <c r="V11" s="2"/>
      <c r="W11" s="2"/>
      <c r="X11" s="2"/>
      <c r="Y11" s="2"/>
      <c r="Z11" s="3"/>
      <c r="AB11" s="13"/>
      <c r="AC11" s="2"/>
      <c r="AD11" s="3"/>
      <c r="AF11" s="13"/>
      <c r="AG11" s="2"/>
      <c r="AH11" s="2"/>
      <c r="AI11" s="2"/>
      <c r="AJ11" s="3"/>
      <c r="AL11" s="13"/>
      <c r="AM11" s="2"/>
      <c r="AN11" s="3"/>
      <c r="AP11" s="13"/>
      <c r="AQ11" s="2"/>
      <c r="AR11" s="2"/>
      <c r="AS11" s="2"/>
      <c r="AT11" s="2"/>
      <c r="AU11" s="2"/>
      <c r="AV11" s="3"/>
    </row>
    <row r="12" spans="1:48" ht="18.75">
      <c r="A12" s="45" t="s">
        <v>5</v>
      </c>
      <c r="B12" s="2"/>
      <c r="C12" s="12"/>
      <c r="D12" s="2"/>
      <c r="E12" s="13"/>
      <c r="F12" s="3"/>
      <c r="G12" s="2"/>
      <c r="H12" s="13"/>
      <c r="I12" s="2"/>
      <c r="J12" s="2"/>
      <c r="K12" s="3"/>
      <c r="L12" s="2"/>
      <c r="M12" s="13"/>
      <c r="N12" s="2"/>
      <c r="O12" s="2"/>
      <c r="P12" s="2"/>
      <c r="Q12" s="3"/>
      <c r="R12" s="2"/>
      <c r="S12" s="13"/>
      <c r="T12" s="2"/>
      <c r="U12" s="2"/>
      <c r="V12" s="2"/>
      <c r="W12" s="2"/>
      <c r="X12" s="2"/>
      <c r="Y12" s="2"/>
      <c r="Z12" s="3"/>
      <c r="AB12" s="13"/>
      <c r="AC12" s="2"/>
      <c r="AD12" s="3"/>
      <c r="AF12" s="13"/>
      <c r="AG12" s="2"/>
      <c r="AH12" s="2"/>
      <c r="AI12" s="2"/>
      <c r="AJ12" s="3"/>
      <c r="AL12" s="13"/>
      <c r="AM12" s="2"/>
      <c r="AN12" s="3"/>
      <c r="AP12" s="13"/>
      <c r="AQ12" s="2"/>
      <c r="AR12" s="2"/>
      <c r="AS12" s="2"/>
      <c r="AT12" s="2"/>
      <c r="AU12" s="2"/>
      <c r="AV12" s="3"/>
    </row>
    <row r="13" spans="1:48" ht="18.75">
      <c r="A13" s="12" t="s">
        <v>3</v>
      </c>
      <c r="B13" s="2"/>
      <c r="C13" s="12">
        <f>'ALL SCHOOLS BY DEPARTMENTS'!C41</f>
        <v>54</v>
      </c>
      <c r="D13" s="2">
        <f>'ALL SCHOOLS BY DEPARTMENTS'!D41</f>
        <v>0</v>
      </c>
      <c r="E13" s="13">
        <f>'ALL SCHOOLS BY DEPARTMENTS'!E41</f>
        <v>14</v>
      </c>
      <c r="F13" s="3">
        <f>'ALL SCHOOLS BY DEPARTMENTS'!F41</f>
        <v>40</v>
      </c>
      <c r="G13" s="2">
        <f>'ALL SCHOOLS BY DEPARTMENTS'!G41</f>
        <v>0</v>
      </c>
      <c r="H13" s="13">
        <f>'ALL SCHOOLS BY DEPARTMENTS'!H41</f>
        <v>49</v>
      </c>
      <c r="I13" s="5">
        <f>'ALL SCHOOLS BY DEPARTMENTS'!I41</f>
        <v>2</v>
      </c>
      <c r="J13" s="5">
        <f>'ALL SCHOOLS BY DEPARTMENTS'!J41</f>
        <v>3</v>
      </c>
      <c r="K13" s="3">
        <f>'ALL SCHOOLS BY DEPARTMENTS'!K41</f>
        <v>0</v>
      </c>
      <c r="L13" s="2">
        <f>'ALL SCHOOLS BY DEPARTMENTS'!L41</f>
        <v>0</v>
      </c>
      <c r="M13" s="13">
        <f>'ALL SCHOOLS BY DEPARTMENTS'!M41</f>
        <v>1</v>
      </c>
      <c r="N13" s="5">
        <f>'ALL SCHOOLS BY DEPARTMENTS'!N41</f>
        <v>10</v>
      </c>
      <c r="O13" s="5">
        <f>'ALL SCHOOLS BY DEPARTMENTS'!O41</f>
        <v>12</v>
      </c>
      <c r="P13" s="5">
        <f>'ALL SCHOOLS BY DEPARTMENTS'!P41</f>
        <v>14</v>
      </c>
      <c r="Q13" s="3">
        <f>'ALL SCHOOLS BY DEPARTMENTS'!Q41</f>
        <v>17</v>
      </c>
      <c r="R13" s="2">
        <f>'ALL SCHOOLS BY DEPARTMENTS'!R41</f>
        <v>0</v>
      </c>
      <c r="S13" s="13">
        <f>'ALL SCHOOLS BY DEPARTMENTS'!S41</f>
        <v>0</v>
      </c>
      <c r="T13" s="5">
        <f>'ALL SCHOOLS BY DEPARTMENTS'!T41</f>
        <v>1</v>
      </c>
      <c r="U13" s="5">
        <f>'ALL SCHOOLS BY DEPARTMENTS'!U41</f>
        <v>1</v>
      </c>
      <c r="V13" s="5">
        <f>'ALL SCHOOLS BY DEPARTMENTS'!V41</f>
        <v>1</v>
      </c>
      <c r="W13" s="5">
        <f>'ALL SCHOOLS BY DEPARTMENTS'!W41</f>
        <v>6</v>
      </c>
      <c r="X13" s="5">
        <f>'ALL SCHOOLS BY DEPARTMENTS'!X41</f>
        <v>0</v>
      </c>
      <c r="Y13" s="5">
        <f>'ALL SCHOOLS BY DEPARTMENTS'!Y41</f>
        <v>0</v>
      </c>
      <c r="Z13" s="3">
        <f>'ALL SCHOOLS BY DEPARTMENTS'!Z41</f>
        <v>45</v>
      </c>
      <c r="AA13" s="1">
        <f>'ALL SCHOOLS BY DEPARTMENTS'!AA41</f>
        <v>0</v>
      </c>
      <c r="AB13" s="13">
        <f>'ALL SCHOOLS BY DEPARTMENTS'!AB41</f>
        <v>2</v>
      </c>
      <c r="AC13" s="2">
        <f>'ALL SCHOOLS BY DEPARTMENTS'!AC41</f>
        <v>51</v>
      </c>
      <c r="AD13" s="3">
        <f>'ALL SCHOOLS BY DEPARTMENTS'!AD41</f>
        <v>1</v>
      </c>
      <c r="AE13" s="1">
        <f>'ALL SCHOOLS BY DEPARTMENTS'!AE41</f>
        <v>0</v>
      </c>
      <c r="AF13" s="13">
        <f>'ALL SCHOOLS BY DEPARTMENTS'!AF41</f>
        <v>0</v>
      </c>
      <c r="AG13" s="2">
        <f>'ALL SCHOOLS BY DEPARTMENTS'!AG41</f>
        <v>4</v>
      </c>
      <c r="AH13" s="2">
        <f>'ALL SCHOOLS BY DEPARTMENTS'!AH41</f>
        <v>21</v>
      </c>
      <c r="AI13" s="2">
        <f>'ALL SCHOOLS BY DEPARTMENTS'!AI41</f>
        <v>16</v>
      </c>
      <c r="AJ13" s="3">
        <f>'ALL SCHOOLS BY DEPARTMENTS'!AJ41</f>
        <v>13</v>
      </c>
      <c r="AK13" s="1">
        <f>'ALL SCHOOLS BY DEPARTMENTS'!AK41</f>
        <v>0</v>
      </c>
      <c r="AL13" s="13">
        <f>'ALL SCHOOLS BY DEPARTMENTS'!AL41</f>
        <v>28</v>
      </c>
      <c r="AM13" s="2">
        <f>'ALL SCHOOLS BY DEPARTMENTS'!AM41</f>
        <v>10</v>
      </c>
      <c r="AN13" s="3">
        <f>'ALL SCHOOLS BY DEPARTMENTS'!AN41</f>
        <v>16</v>
      </c>
      <c r="AO13" s="1">
        <f>'ALL SCHOOLS BY DEPARTMENTS'!AO41</f>
        <v>0</v>
      </c>
      <c r="AP13" s="13">
        <f>'ALL SCHOOLS BY DEPARTMENTS'!AP41</f>
        <v>1</v>
      </c>
      <c r="AQ13" s="2">
        <f>'ALL SCHOOLS BY DEPARTMENTS'!AQ41</f>
        <v>0</v>
      </c>
      <c r="AR13" s="2">
        <f>'ALL SCHOOLS BY DEPARTMENTS'!AR41</f>
        <v>0</v>
      </c>
      <c r="AS13" s="2">
        <f>'ALL SCHOOLS BY DEPARTMENTS'!AS41</f>
        <v>2</v>
      </c>
      <c r="AT13" s="2">
        <f>'ALL SCHOOLS BY DEPARTMENTS'!AT41</f>
        <v>3</v>
      </c>
      <c r="AU13" s="2">
        <f>'ALL SCHOOLS BY DEPARTMENTS'!AU41</f>
        <v>1</v>
      </c>
      <c r="AV13" s="3">
        <f>'ALL SCHOOLS BY DEPARTMENTS'!AV41</f>
        <v>3</v>
      </c>
    </row>
    <row r="14" spans="1:48" s="19" customFormat="1" ht="19.5" thickBot="1">
      <c r="A14" s="14" t="s">
        <v>4</v>
      </c>
      <c r="B14" s="15"/>
      <c r="C14" s="16">
        <f>'ALL SCHOOLS BY DEPARTMENTS'!C42</f>
        <v>0.07563025210084033</v>
      </c>
      <c r="D14" s="15">
        <f>'ALL SCHOOLS BY DEPARTMENTS'!D42</f>
        <v>0</v>
      </c>
      <c r="E14" s="17">
        <f>'ALL SCHOOLS BY DEPARTMENTS'!E42</f>
        <v>0.25925925925925924</v>
      </c>
      <c r="F14" s="18">
        <f>'ALL SCHOOLS BY DEPARTMENTS'!F42</f>
        <v>0.7407407407407407</v>
      </c>
      <c r="G14" s="15">
        <f>'ALL SCHOOLS BY DEPARTMENTS'!G42</f>
        <v>0</v>
      </c>
      <c r="H14" s="17">
        <f>'ALL SCHOOLS BY DEPARTMENTS'!H42</f>
        <v>0.9074074074074074</v>
      </c>
      <c r="I14" s="15">
        <f>'ALL SCHOOLS BY DEPARTMENTS'!I42</f>
        <v>0.037037037037037035</v>
      </c>
      <c r="J14" s="15">
        <f>'ALL SCHOOLS BY DEPARTMENTS'!J42</f>
        <v>0.05555555555555555</v>
      </c>
      <c r="K14" s="18">
        <f>'ALL SCHOOLS BY DEPARTMENTS'!K42</f>
        <v>0</v>
      </c>
      <c r="L14" s="15">
        <f>'ALL SCHOOLS BY DEPARTMENTS'!L42</f>
        <v>0</v>
      </c>
      <c r="M14" s="17">
        <f>'ALL SCHOOLS BY DEPARTMENTS'!M42</f>
        <v>0.018518518518518517</v>
      </c>
      <c r="N14" s="15">
        <f>'ALL SCHOOLS BY DEPARTMENTS'!N42</f>
        <v>0.18518518518518517</v>
      </c>
      <c r="O14" s="15">
        <f>'ALL SCHOOLS BY DEPARTMENTS'!O42</f>
        <v>0.2222222222222222</v>
      </c>
      <c r="P14" s="15">
        <f>'ALL SCHOOLS BY DEPARTMENTS'!P42</f>
        <v>0.25925925925925924</v>
      </c>
      <c r="Q14" s="18">
        <f>'ALL SCHOOLS BY DEPARTMENTS'!Q42</f>
        <v>0.3148148148148148</v>
      </c>
      <c r="R14" s="15">
        <f>'ALL SCHOOLS BY DEPARTMENTS'!R42</f>
        <v>0</v>
      </c>
      <c r="S14" s="17">
        <f>'ALL SCHOOLS BY DEPARTMENTS'!S42</f>
        <v>0</v>
      </c>
      <c r="T14" s="15">
        <f>'ALL SCHOOLS BY DEPARTMENTS'!T42</f>
        <v>0.018518518518518517</v>
      </c>
      <c r="U14" s="15">
        <f>'ALL SCHOOLS BY DEPARTMENTS'!U42</f>
        <v>0.018518518518518517</v>
      </c>
      <c r="V14" s="15">
        <f>'ALL SCHOOLS BY DEPARTMENTS'!V42</f>
        <v>0.018518518518518517</v>
      </c>
      <c r="W14" s="15">
        <f>'ALL SCHOOLS BY DEPARTMENTS'!W42</f>
        <v>0.1111111111111111</v>
      </c>
      <c r="X14" s="15">
        <f>'ALL SCHOOLS BY DEPARTMENTS'!X42</f>
        <v>0</v>
      </c>
      <c r="Y14" s="15">
        <f>'ALL SCHOOLS BY DEPARTMENTS'!Y42</f>
        <v>0</v>
      </c>
      <c r="Z14" s="18">
        <f>'ALL SCHOOLS BY DEPARTMENTS'!Z42</f>
        <v>0.8333333333333334</v>
      </c>
      <c r="AA14" s="19">
        <f>'ALL SCHOOLS BY DEPARTMENTS'!AA42</f>
        <v>0</v>
      </c>
      <c r="AB14" s="17">
        <f>'ALL SCHOOLS BY DEPARTMENTS'!AB42</f>
        <v>0.037037037037037035</v>
      </c>
      <c r="AC14" s="15">
        <f>'ALL SCHOOLS BY DEPARTMENTS'!AC42</f>
        <v>0.9444444444444444</v>
      </c>
      <c r="AD14" s="18">
        <f>'ALL SCHOOLS BY DEPARTMENTS'!AD42</f>
        <v>0.018518518518518517</v>
      </c>
      <c r="AE14" s="19">
        <f>'ALL SCHOOLS BY DEPARTMENTS'!AE42</f>
        <v>0</v>
      </c>
      <c r="AF14" s="17">
        <f>'ALL SCHOOLS BY DEPARTMENTS'!AF42</f>
        <v>0</v>
      </c>
      <c r="AG14" s="15">
        <f>'ALL SCHOOLS BY DEPARTMENTS'!AG42</f>
        <v>0.07407407407407407</v>
      </c>
      <c r="AH14" s="15">
        <f>'ALL SCHOOLS BY DEPARTMENTS'!AH42</f>
        <v>0.3888888888888889</v>
      </c>
      <c r="AI14" s="15">
        <f>'ALL SCHOOLS BY DEPARTMENTS'!AI42</f>
        <v>0.2962962962962963</v>
      </c>
      <c r="AJ14" s="18">
        <f>'ALL SCHOOLS BY DEPARTMENTS'!AJ42</f>
        <v>0.24074074074074073</v>
      </c>
      <c r="AK14" s="19">
        <f>'ALL SCHOOLS BY DEPARTMENTS'!AK42</f>
        <v>0</v>
      </c>
      <c r="AL14" s="17">
        <f>'ALL SCHOOLS BY DEPARTMENTS'!AL42</f>
        <v>0.5185185185185185</v>
      </c>
      <c r="AM14" s="15">
        <f>'ALL SCHOOLS BY DEPARTMENTS'!AM42</f>
        <v>0.18518518518518517</v>
      </c>
      <c r="AN14" s="18">
        <f>'ALL SCHOOLS BY DEPARTMENTS'!AN42</f>
        <v>0.2962962962962963</v>
      </c>
      <c r="AO14" s="19">
        <f>'ALL SCHOOLS BY DEPARTMENTS'!AO42</f>
        <v>0</v>
      </c>
      <c r="AP14" s="17">
        <f>'ALL SCHOOLS BY DEPARTMENTS'!AP42</f>
        <v>0.018518518518518517</v>
      </c>
      <c r="AQ14" s="15">
        <f>'ALL SCHOOLS BY DEPARTMENTS'!AQ42</f>
        <v>0</v>
      </c>
      <c r="AR14" s="15">
        <f>'ALL SCHOOLS BY DEPARTMENTS'!AR42</f>
        <v>0</v>
      </c>
      <c r="AS14" s="15">
        <f>'ALL SCHOOLS BY DEPARTMENTS'!AS42</f>
        <v>0.037037037037037035</v>
      </c>
      <c r="AT14" s="15">
        <f>'ALL SCHOOLS BY DEPARTMENTS'!AT42</f>
        <v>0.05555555555555555</v>
      </c>
      <c r="AU14" s="15">
        <f>'ALL SCHOOLS BY DEPARTMENTS'!AU42</f>
        <v>0.018518518518518517</v>
      </c>
      <c r="AV14" s="18">
        <f>'ALL SCHOOLS BY DEPARTMENTS'!AV42</f>
        <v>0.05555555555555555</v>
      </c>
    </row>
    <row r="15" spans="1:48" ht="19.5" thickBot="1">
      <c r="A15" s="12"/>
      <c r="B15" s="2"/>
      <c r="C15" s="12"/>
      <c r="D15" s="2"/>
      <c r="E15" s="13"/>
      <c r="F15" s="3"/>
      <c r="G15" s="2"/>
      <c r="H15" s="13"/>
      <c r="I15" s="2"/>
      <c r="J15" s="2"/>
      <c r="K15" s="3"/>
      <c r="L15" s="2"/>
      <c r="M15" s="13"/>
      <c r="N15" s="2"/>
      <c r="O15" s="2"/>
      <c r="P15" s="2"/>
      <c r="Q15" s="3"/>
      <c r="R15" s="2"/>
      <c r="S15" s="13"/>
      <c r="T15" s="2"/>
      <c r="U15" s="2"/>
      <c r="V15" s="2"/>
      <c r="W15" s="2"/>
      <c r="X15" s="2"/>
      <c r="Y15" s="2"/>
      <c r="Z15" s="3"/>
      <c r="AB15" s="13"/>
      <c r="AC15" s="2"/>
      <c r="AD15" s="3"/>
      <c r="AF15" s="13"/>
      <c r="AG15" s="2"/>
      <c r="AH15" s="2"/>
      <c r="AI15" s="2"/>
      <c r="AJ15" s="3"/>
      <c r="AL15" s="13"/>
      <c r="AM15" s="2"/>
      <c r="AN15" s="3"/>
      <c r="AP15" s="13"/>
      <c r="AQ15" s="2"/>
      <c r="AR15" s="2"/>
      <c r="AS15" s="2"/>
      <c r="AT15" s="2"/>
      <c r="AU15" s="2"/>
      <c r="AV15" s="3"/>
    </row>
    <row r="16" spans="1:48" ht="18.75">
      <c r="A16" s="45" t="s">
        <v>6</v>
      </c>
      <c r="B16" s="2"/>
      <c r="C16" s="12"/>
      <c r="D16" s="2"/>
      <c r="E16" s="13"/>
      <c r="F16" s="3"/>
      <c r="G16" s="2"/>
      <c r="H16" s="13"/>
      <c r="I16" s="2"/>
      <c r="J16" s="2"/>
      <c r="K16" s="3"/>
      <c r="L16" s="2"/>
      <c r="M16" s="13"/>
      <c r="N16" s="2"/>
      <c r="O16" s="2"/>
      <c r="P16" s="2"/>
      <c r="Q16" s="3"/>
      <c r="R16" s="2"/>
      <c r="S16" s="13"/>
      <c r="T16" s="2"/>
      <c r="U16" s="2"/>
      <c r="V16" s="2"/>
      <c r="W16" s="2"/>
      <c r="X16" s="2"/>
      <c r="Y16" s="2"/>
      <c r="Z16" s="3"/>
      <c r="AB16" s="13"/>
      <c r="AC16" s="2"/>
      <c r="AD16" s="3"/>
      <c r="AF16" s="13"/>
      <c r="AG16" s="2"/>
      <c r="AH16" s="2"/>
      <c r="AI16" s="2"/>
      <c r="AJ16" s="3"/>
      <c r="AL16" s="13"/>
      <c r="AM16" s="2"/>
      <c r="AN16" s="3"/>
      <c r="AP16" s="13"/>
      <c r="AQ16" s="2"/>
      <c r="AR16" s="2"/>
      <c r="AS16" s="2"/>
      <c r="AT16" s="2"/>
      <c r="AU16" s="2"/>
      <c r="AV16" s="3"/>
    </row>
    <row r="17" spans="1:48" ht="18.75">
      <c r="A17" s="12" t="s">
        <v>3</v>
      </c>
      <c r="B17" s="2"/>
      <c r="C17" s="12">
        <f>'ALL SCHOOLS BY DEPARTMENTS'!C49</f>
        <v>57</v>
      </c>
      <c r="D17" s="2">
        <f>'ALL SCHOOLS BY DEPARTMENTS'!D49</f>
        <v>0</v>
      </c>
      <c r="E17" s="13">
        <f>'ALL SCHOOLS BY DEPARTMENTS'!E49</f>
        <v>41</v>
      </c>
      <c r="F17" s="3">
        <f>'ALL SCHOOLS BY DEPARTMENTS'!F49</f>
        <v>16</v>
      </c>
      <c r="G17" s="2">
        <f>'ALL SCHOOLS BY DEPARTMENTS'!G49</f>
        <v>0</v>
      </c>
      <c r="H17" s="13">
        <f>'ALL SCHOOLS BY DEPARTMENTS'!H49</f>
        <v>42</v>
      </c>
      <c r="I17" s="5">
        <f>'ALL SCHOOLS BY DEPARTMENTS'!I49</f>
        <v>0</v>
      </c>
      <c r="J17" s="5">
        <f>'ALL SCHOOLS BY DEPARTMENTS'!J49</f>
        <v>15</v>
      </c>
      <c r="K17" s="3">
        <f>'ALL SCHOOLS BY DEPARTMENTS'!K49</f>
        <v>0</v>
      </c>
      <c r="L17" s="2">
        <f>'ALL SCHOOLS BY DEPARTMENTS'!L49</f>
        <v>0</v>
      </c>
      <c r="M17" s="13">
        <f>'ALL SCHOOLS BY DEPARTMENTS'!M49</f>
        <v>2</v>
      </c>
      <c r="N17" s="5">
        <f>'ALL SCHOOLS BY DEPARTMENTS'!N49</f>
        <v>18</v>
      </c>
      <c r="O17" s="5">
        <f>'ALL SCHOOLS BY DEPARTMENTS'!O49</f>
        <v>11</v>
      </c>
      <c r="P17" s="5">
        <f>'ALL SCHOOLS BY DEPARTMENTS'!P49</f>
        <v>16</v>
      </c>
      <c r="Q17" s="3">
        <f>'ALL SCHOOLS BY DEPARTMENTS'!Q49</f>
        <v>10</v>
      </c>
      <c r="R17" s="2">
        <f>'ALL SCHOOLS BY DEPARTMENTS'!R49</f>
        <v>0</v>
      </c>
      <c r="S17" s="13">
        <f>'ALL SCHOOLS BY DEPARTMENTS'!S49</f>
        <v>0</v>
      </c>
      <c r="T17" s="5">
        <f>'ALL SCHOOLS BY DEPARTMENTS'!T49</f>
        <v>0</v>
      </c>
      <c r="U17" s="5">
        <f>'ALL SCHOOLS BY DEPARTMENTS'!U49</f>
        <v>10</v>
      </c>
      <c r="V17" s="5">
        <f>'ALL SCHOOLS BY DEPARTMENTS'!V49</f>
        <v>0</v>
      </c>
      <c r="W17" s="5">
        <f>'ALL SCHOOLS BY DEPARTMENTS'!W49</f>
        <v>0</v>
      </c>
      <c r="X17" s="5">
        <f>'ALL SCHOOLS BY DEPARTMENTS'!X49</f>
        <v>0</v>
      </c>
      <c r="Y17" s="5">
        <f>'ALL SCHOOLS BY DEPARTMENTS'!Y49</f>
        <v>0</v>
      </c>
      <c r="Z17" s="3">
        <f>'ALL SCHOOLS BY DEPARTMENTS'!Z49</f>
        <v>47</v>
      </c>
      <c r="AA17" s="1">
        <f>'ALL SCHOOLS BY DEPARTMENTS'!AA49</f>
        <v>0</v>
      </c>
      <c r="AB17" s="13">
        <f>'ALL SCHOOLS BY DEPARTMENTS'!AB49</f>
        <v>1</v>
      </c>
      <c r="AC17" s="2">
        <f>'ALL SCHOOLS BY DEPARTMENTS'!AC49</f>
        <v>42</v>
      </c>
      <c r="AD17" s="3">
        <f>'ALL SCHOOLS BY DEPARTMENTS'!AD49</f>
        <v>14</v>
      </c>
      <c r="AE17" s="1">
        <f>'ALL SCHOOLS BY DEPARTMENTS'!AE49</f>
        <v>0</v>
      </c>
      <c r="AF17" s="13">
        <f>'ALL SCHOOLS BY DEPARTMENTS'!AF49</f>
        <v>0</v>
      </c>
      <c r="AG17" s="2">
        <f>'ALL SCHOOLS BY DEPARTMENTS'!AG49</f>
        <v>17</v>
      </c>
      <c r="AH17" s="2">
        <f>'ALL SCHOOLS BY DEPARTMENTS'!AH49</f>
        <v>17</v>
      </c>
      <c r="AI17" s="2">
        <f>'ALL SCHOOLS BY DEPARTMENTS'!AI49</f>
        <v>16</v>
      </c>
      <c r="AJ17" s="3">
        <f>'ALL SCHOOLS BY DEPARTMENTS'!AJ49</f>
        <v>7</v>
      </c>
      <c r="AK17" s="1">
        <f>'ALL SCHOOLS BY DEPARTMENTS'!AK49</f>
        <v>0</v>
      </c>
      <c r="AL17" s="13">
        <f>'ALL SCHOOLS BY DEPARTMENTS'!AL49</f>
        <v>18</v>
      </c>
      <c r="AM17" s="2">
        <f>'ALL SCHOOLS BY DEPARTMENTS'!AM49</f>
        <v>20</v>
      </c>
      <c r="AN17" s="3">
        <f>'ALL SCHOOLS BY DEPARTMENTS'!AN49</f>
        <v>19</v>
      </c>
      <c r="AO17" s="1">
        <f>'ALL SCHOOLS BY DEPARTMENTS'!AO49</f>
        <v>0</v>
      </c>
      <c r="AP17" s="13">
        <f>'ALL SCHOOLS BY DEPARTMENTS'!AP49</f>
        <v>4</v>
      </c>
      <c r="AQ17" s="2">
        <f>'ALL SCHOOLS BY DEPARTMENTS'!AQ49</f>
        <v>0</v>
      </c>
      <c r="AR17" s="2">
        <f>'ALL SCHOOLS BY DEPARTMENTS'!AR49</f>
        <v>1</v>
      </c>
      <c r="AS17" s="2">
        <f>'ALL SCHOOLS BY DEPARTMENTS'!AS49</f>
        <v>3</v>
      </c>
      <c r="AT17" s="2">
        <f>'ALL SCHOOLS BY DEPARTMENTS'!AT49</f>
        <v>4</v>
      </c>
      <c r="AU17" s="2">
        <f>'ALL SCHOOLS BY DEPARTMENTS'!AU49</f>
        <v>3</v>
      </c>
      <c r="AV17" s="3">
        <f>'ALL SCHOOLS BY DEPARTMENTS'!AV49</f>
        <v>5</v>
      </c>
    </row>
    <row r="18" spans="1:48" s="19" customFormat="1" ht="19.5" thickBot="1">
      <c r="A18" s="14" t="s">
        <v>4</v>
      </c>
      <c r="B18" s="15"/>
      <c r="C18" s="16">
        <f>'ALL SCHOOLS BY DEPARTMENTS'!C50</f>
        <v>0.07983193277310924</v>
      </c>
      <c r="D18" s="15">
        <f>'ALL SCHOOLS BY DEPARTMENTS'!D50</f>
        <v>0</v>
      </c>
      <c r="E18" s="17">
        <f>'ALL SCHOOLS BY DEPARTMENTS'!E50</f>
        <v>0.7192982456140351</v>
      </c>
      <c r="F18" s="18">
        <f>'ALL SCHOOLS BY DEPARTMENTS'!F50</f>
        <v>0.2807017543859649</v>
      </c>
      <c r="G18" s="15">
        <f>'ALL SCHOOLS BY DEPARTMENTS'!G50</f>
        <v>0</v>
      </c>
      <c r="H18" s="17">
        <f>'ALL SCHOOLS BY DEPARTMENTS'!H50</f>
        <v>0.7368421052631579</v>
      </c>
      <c r="I18" s="15">
        <f>'ALL SCHOOLS BY DEPARTMENTS'!I50</f>
        <v>0</v>
      </c>
      <c r="J18" s="15">
        <f>'ALL SCHOOLS BY DEPARTMENTS'!J50</f>
        <v>0.2631578947368421</v>
      </c>
      <c r="K18" s="18">
        <f>'ALL SCHOOLS BY DEPARTMENTS'!K50</f>
        <v>0</v>
      </c>
      <c r="L18" s="15">
        <f>'ALL SCHOOLS BY DEPARTMENTS'!L50</f>
        <v>0</v>
      </c>
      <c r="M18" s="17">
        <f>'ALL SCHOOLS BY DEPARTMENTS'!M50</f>
        <v>0.03508771929824561</v>
      </c>
      <c r="N18" s="15">
        <f>'ALL SCHOOLS BY DEPARTMENTS'!N50</f>
        <v>0.3157894736842105</v>
      </c>
      <c r="O18" s="15">
        <f>'ALL SCHOOLS BY DEPARTMENTS'!O50</f>
        <v>0.19298245614035087</v>
      </c>
      <c r="P18" s="15">
        <f>'ALL SCHOOLS BY DEPARTMENTS'!P50</f>
        <v>0.2807017543859649</v>
      </c>
      <c r="Q18" s="18">
        <f>'ALL SCHOOLS BY DEPARTMENTS'!Q50</f>
        <v>0.17543859649122806</v>
      </c>
      <c r="R18" s="15">
        <f>'ALL SCHOOLS BY DEPARTMENTS'!R50</f>
        <v>0</v>
      </c>
      <c r="S18" s="17">
        <f>'ALL SCHOOLS BY DEPARTMENTS'!S50</f>
        <v>0</v>
      </c>
      <c r="T18" s="15">
        <f>'ALL SCHOOLS BY DEPARTMENTS'!T50</f>
        <v>0</v>
      </c>
      <c r="U18" s="15">
        <f>'ALL SCHOOLS BY DEPARTMENTS'!U50</f>
        <v>0.17543859649122806</v>
      </c>
      <c r="V18" s="15">
        <f>'ALL SCHOOLS BY DEPARTMENTS'!V50</f>
        <v>0</v>
      </c>
      <c r="W18" s="15">
        <f>'ALL SCHOOLS BY DEPARTMENTS'!W50</f>
        <v>0</v>
      </c>
      <c r="X18" s="15">
        <f>'ALL SCHOOLS BY DEPARTMENTS'!X50</f>
        <v>0</v>
      </c>
      <c r="Y18" s="15">
        <f>'ALL SCHOOLS BY DEPARTMENTS'!Y50</f>
        <v>0</v>
      </c>
      <c r="Z18" s="18">
        <f>'ALL SCHOOLS BY DEPARTMENTS'!Z50</f>
        <v>0.8245614035087719</v>
      </c>
      <c r="AA18" s="19">
        <f>'ALL SCHOOLS BY DEPARTMENTS'!AA50</f>
        <v>0</v>
      </c>
      <c r="AB18" s="17">
        <f>'ALL SCHOOLS BY DEPARTMENTS'!AB50</f>
        <v>0.017543859649122806</v>
      </c>
      <c r="AC18" s="15">
        <f>'ALL SCHOOLS BY DEPARTMENTS'!AC50</f>
        <v>0.7368421052631579</v>
      </c>
      <c r="AD18" s="18">
        <f>'ALL SCHOOLS BY DEPARTMENTS'!AD50</f>
        <v>0.24561403508771928</v>
      </c>
      <c r="AE18" s="19">
        <f>'ALL SCHOOLS BY DEPARTMENTS'!AE50</f>
        <v>0</v>
      </c>
      <c r="AF18" s="17">
        <f>'ALL SCHOOLS BY DEPARTMENTS'!AF50</f>
        <v>0</v>
      </c>
      <c r="AG18" s="15">
        <f>'ALL SCHOOLS BY DEPARTMENTS'!AG50</f>
        <v>0.2982456140350877</v>
      </c>
      <c r="AH18" s="15">
        <f>'ALL SCHOOLS BY DEPARTMENTS'!AH50</f>
        <v>0.2982456140350877</v>
      </c>
      <c r="AI18" s="15">
        <f>'ALL SCHOOLS BY DEPARTMENTS'!AI50</f>
        <v>0.2807017543859649</v>
      </c>
      <c r="AJ18" s="18">
        <f>'ALL SCHOOLS BY DEPARTMENTS'!AJ50</f>
        <v>0.12280701754385964</v>
      </c>
      <c r="AK18" s="19">
        <f>'ALL SCHOOLS BY DEPARTMENTS'!AK50</f>
        <v>0</v>
      </c>
      <c r="AL18" s="17">
        <f>'ALL SCHOOLS BY DEPARTMENTS'!AL50</f>
        <v>0.3157894736842105</v>
      </c>
      <c r="AM18" s="15">
        <f>'ALL SCHOOLS BY DEPARTMENTS'!AM50</f>
        <v>0.3508771929824561</v>
      </c>
      <c r="AN18" s="18">
        <f>'ALL SCHOOLS BY DEPARTMENTS'!AN50</f>
        <v>0.3333333333333333</v>
      </c>
      <c r="AO18" s="19">
        <f>'ALL SCHOOLS BY DEPARTMENTS'!AO50</f>
        <v>0</v>
      </c>
      <c r="AP18" s="17">
        <f>'ALL SCHOOLS BY DEPARTMENTS'!AP50</f>
        <v>0.07017543859649122</v>
      </c>
      <c r="AQ18" s="15">
        <f>'ALL SCHOOLS BY DEPARTMENTS'!AQ50</f>
        <v>0</v>
      </c>
      <c r="AR18" s="15">
        <f>'ALL SCHOOLS BY DEPARTMENTS'!AR50</f>
        <v>0.017543859649122806</v>
      </c>
      <c r="AS18" s="15">
        <f>'ALL SCHOOLS BY DEPARTMENTS'!AS50</f>
        <v>0.05263157894736842</v>
      </c>
      <c r="AT18" s="15">
        <f>'ALL SCHOOLS BY DEPARTMENTS'!AT50</f>
        <v>0.07017543859649122</v>
      </c>
      <c r="AU18" s="15">
        <f>'ALL SCHOOLS BY DEPARTMENTS'!AU50</f>
        <v>0.05263157894736842</v>
      </c>
      <c r="AV18" s="18">
        <f>'ALL SCHOOLS BY DEPARTMENTS'!AV50</f>
        <v>0.08771929824561403</v>
      </c>
    </row>
    <row r="19" spans="1:48" ht="19.5" thickBot="1">
      <c r="A19" s="12"/>
      <c r="B19" s="2"/>
      <c r="C19" s="12"/>
      <c r="D19" s="2"/>
      <c r="E19" s="13"/>
      <c r="F19" s="3"/>
      <c r="G19" s="2"/>
      <c r="H19" s="13"/>
      <c r="I19" s="2"/>
      <c r="J19" s="2"/>
      <c r="K19" s="3"/>
      <c r="L19" s="2"/>
      <c r="M19" s="13"/>
      <c r="N19" s="2"/>
      <c r="O19" s="2"/>
      <c r="P19" s="2"/>
      <c r="Q19" s="3"/>
      <c r="R19" s="2"/>
      <c r="S19" s="13"/>
      <c r="T19" s="2"/>
      <c r="U19" s="2"/>
      <c r="V19" s="2"/>
      <c r="W19" s="2"/>
      <c r="X19" s="2"/>
      <c r="Y19" s="2"/>
      <c r="Z19" s="3"/>
      <c r="AB19" s="13"/>
      <c r="AC19" s="2"/>
      <c r="AD19" s="3"/>
      <c r="AF19" s="13"/>
      <c r="AG19" s="2"/>
      <c r="AH19" s="2"/>
      <c r="AI19" s="2"/>
      <c r="AJ19" s="3"/>
      <c r="AL19" s="13"/>
      <c r="AM19" s="2"/>
      <c r="AN19" s="3"/>
      <c r="AP19" s="13"/>
      <c r="AQ19" s="2"/>
      <c r="AR19" s="2"/>
      <c r="AS19" s="2"/>
      <c r="AT19" s="2"/>
      <c r="AU19" s="2"/>
      <c r="AV19" s="3"/>
    </row>
    <row r="20" spans="1:48" ht="18.75">
      <c r="A20" s="45" t="s">
        <v>7</v>
      </c>
      <c r="B20" s="2"/>
      <c r="C20" s="12"/>
      <c r="D20" s="2"/>
      <c r="E20" s="13"/>
      <c r="F20" s="3"/>
      <c r="G20" s="2"/>
      <c r="H20" s="13"/>
      <c r="I20" s="2"/>
      <c r="J20" s="2"/>
      <c r="K20" s="3"/>
      <c r="L20" s="2"/>
      <c r="M20" s="13"/>
      <c r="N20" s="2"/>
      <c r="O20" s="2"/>
      <c r="P20" s="2"/>
      <c r="Q20" s="3"/>
      <c r="R20" s="2"/>
      <c r="S20" s="13"/>
      <c r="T20" s="2"/>
      <c r="U20" s="2"/>
      <c r="V20" s="2"/>
      <c r="W20" s="2"/>
      <c r="X20" s="2"/>
      <c r="Y20" s="2"/>
      <c r="Z20" s="3"/>
      <c r="AB20" s="13"/>
      <c r="AC20" s="2"/>
      <c r="AD20" s="3"/>
      <c r="AF20" s="13"/>
      <c r="AG20" s="2"/>
      <c r="AH20" s="2"/>
      <c r="AI20" s="2"/>
      <c r="AJ20" s="3"/>
      <c r="AL20" s="13"/>
      <c r="AM20" s="2"/>
      <c r="AN20" s="3"/>
      <c r="AP20" s="13"/>
      <c r="AQ20" s="2"/>
      <c r="AR20" s="2"/>
      <c r="AS20" s="2"/>
      <c r="AT20" s="2"/>
      <c r="AU20" s="2"/>
      <c r="AV20" s="3"/>
    </row>
    <row r="21" spans="1:48" ht="18.75">
      <c r="A21" s="12" t="s">
        <v>3</v>
      </c>
      <c r="B21" s="2"/>
      <c r="C21" s="12">
        <f>'ALL SCHOOLS BY DEPARTMENTS'!C62</f>
        <v>58</v>
      </c>
      <c r="D21" s="2">
        <f>'ALL SCHOOLS BY DEPARTMENTS'!D62</f>
        <v>0</v>
      </c>
      <c r="E21" s="13">
        <f>'ALL SCHOOLS BY DEPARTMENTS'!E62</f>
        <v>8</v>
      </c>
      <c r="F21" s="3">
        <f>'ALL SCHOOLS BY DEPARTMENTS'!F62</f>
        <v>50</v>
      </c>
      <c r="G21" s="2">
        <f>'ALL SCHOOLS BY DEPARTMENTS'!G62</f>
        <v>0</v>
      </c>
      <c r="H21" s="13">
        <f>'ALL SCHOOLS BY DEPARTMENTS'!H62</f>
        <v>55</v>
      </c>
      <c r="I21" s="5">
        <f>'ALL SCHOOLS BY DEPARTMENTS'!I62</f>
        <v>0</v>
      </c>
      <c r="J21" s="5">
        <f>'ALL SCHOOLS BY DEPARTMENTS'!J62</f>
        <v>3</v>
      </c>
      <c r="K21" s="3">
        <f>'ALL SCHOOLS BY DEPARTMENTS'!K62</f>
        <v>0</v>
      </c>
      <c r="L21" s="2">
        <f>'ALL SCHOOLS BY DEPARTMENTS'!L62</f>
        <v>0</v>
      </c>
      <c r="M21" s="13">
        <f>'ALL SCHOOLS BY DEPARTMENTS'!M62</f>
        <v>0</v>
      </c>
      <c r="N21" s="5">
        <f>'ALL SCHOOLS BY DEPARTMENTS'!N62</f>
        <v>8</v>
      </c>
      <c r="O21" s="5">
        <f>'ALL SCHOOLS BY DEPARTMENTS'!O62</f>
        <v>20</v>
      </c>
      <c r="P21" s="5">
        <f>'ALL SCHOOLS BY DEPARTMENTS'!P62</f>
        <v>21</v>
      </c>
      <c r="Q21" s="3">
        <f>'ALL SCHOOLS BY DEPARTMENTS'!Q62</f>
        <v>9</v>
      </c>
      <c r="R21" s="2">
        <f>'ALL SCHOOLS BY DEPARTMENTS'!R62</f>
        <v>0</v>
      </c>
      <c r="S21" s="13">
        <f>'ALL SCHOOLS BY DEPARTMENTS'!S62</f>
        <v>0</v>
      </c>
      <c r="T21" s="5">
        <f>'ALL SCHOOLS BY DEPARTMENTS'!T62</f>
        <v>8</v>
      </c>
      <c r="U21" s="5">
        <f>'ALL SCHOOLS BY DEPARTMENTS'!U62</f>
        <v>1</v>
      </c>
      <c r="V21" s="5">
        <f>'ALL SCHOOLS BY DEPARTMENTS'!V62</f>
        <v>2</v>
      </c>
      <c r="W21" s="5">
        <f>'ALL SCHOOLS BY DEPARTMENTS'!W62</f>
        <v>13</v>
      </c>
      <c r="X21" s="5">
        <f>'ALL SCHOOLS BY DEPARTMENTS'!X62</f>
        <v>0</v>
      </c>
      <c r="Y21" s="5">
        <f>'ALL SCHOOLS BY DEPARTMENTS'!Y62</f>
        <v>0</v>
      </c>
      <c r="Z21" s="3">
        <f>'ALL SCHOOLS BY DEPARTMENTS'!Z62</f>
        <v>34</v>
      </c>
      <c r="AA21" s="1">
        <f>'ALL SCHOOLS BY DEPARTMENTS'!AA62</f>
        <v>0</v>
      </c>
      <c r="AB21" s="13">
        <f>'ALL SCHOOLS BY DEPARTMENTS'!AB62</f>
        <v>3</v>
      </c>
      <c r="AC21" s="2">
        <f>'ALL SCHOOLS BY DEPARTMENTS'!AC62</f>
        <v>45</v>
      </c>
      <c r="AD21" s="3">
        <f>'ALL SCHOOLS BY DEPARTMENTS'!AD62</f>
        <v>10</v>
      </c>
      <c r="AE21" s="1">
        <f>'ALL SCHOOLS BY DEPARTMENTS'!AE62</f>
        <v>0</v>
      </c>
      <c r="AF21" s="13">
        <f>'ALL SCHOOLS BY DEPARTMENTS'!AF62</f>
        <v>0</v>
      </c>
      <c r="AG21" s="2">
        <f>'ALL SCHOOLS BY DEPARTMENTS'!AG62</f>
        <v>3</v>
      </c>
      <c r="AH21" s="2">
        <f>'ALL SCHOOLS BY DEPARTMENTS'!AH62</f>
        <v>16</v>
      </c>
      <c r="AI21" s="2">
        <f>'ALL SCHOOLS BY DEPARTMENTS'!AI62</f>
        <v>19</v>
      </c>
      <c r="AJ21" s="3">
        <f>'ALL SCHOOLS BY DEPARTMENTS'!AJ62</f>
        <v>20</v>
      </c>
      <c r="AK21" s="1">
        <f>'ALL SCHOOLS BY DEPARTMENTS'!AK62</f>
        <v>0</v>
      </c>
      <c r="AL21" s="13">
        <f>'ALL SCHOOLS BY DEPARTMENTS'!AL62</f>
        <v>35</v>
      </c>
      <c r="AM21" s="2">
        <f>'ALL SCHOOLS BY DEPARTMENTS'!AM62</f>
        <v>11</v>
      </c>
      <c r="AN21" s="3">
        <f>'ALL SCHOOLS BY DEPARTMENTS'!AN62</f>
        <v>12</v>
      </c>
      <c r="AO21" s="1">
        <f>'ALL SCHOOLS BY DEPARTMENTS'!AO62</f>
        <v>0</v>
      </c>
      <c r="AP21" s="13">
        <f>'ALL SCHOOLS BY DEPARTMENTS'!AP62</f>
        <v>1</v>
      </c>
      <c r="AQ21" s="2">
        <f>'ALL SCHOOLS BY DEPARTMENTS'!AQ62</f>
        <v>0</v>
      </c>
      <c r="AR21" s="2">
        <f>'ALL SCHOOLS BY DEPARTMENTS'!AR62</f>
        <v>2</v>
      </c>
      <c r="AS21" s="2">
        <f>'ALL SCHOOLS BY DEPARTMENTS'!AS62</f>
        <v>3</v>
      </c>
      <c r="AT21" s="2">
        <f>'ALL SCHOOLS BY DEPARTMENTS'!AT62</f>
        <v>0</v>
      </c>
      <c r="AU21" s="2">
        <f>'ALL SCHOOLS BY DEPARTMENTS'!AU62</f>
        <v>2</v>
      </c>
      <c r="AV21" s="3">
        <f>'ALL SCHOOLS BY DEPARTMENTS'!AV62</f>
        <v>3</v>
      </c>
    </row>
    <row r="22" spans="1:48" s="19" customFormat="1" ht="19.5" thickBot="1">
      <c r="A22" s="14" t="s">
        <v>4</v>
      </c>
      <c r="B22" s="15"/>
      <c r="C22" s="16">
        <f>'ALL SCHOOLS BY DEPARTMENTS'!C63</f>
        <v>0.08123249299719888</v>
      </c>
      <c r="D22" s="15">
        <f>'ALL SCHOOLS BY DEPARTMENTS'!D63</f>
        <v>0</v>
      </c>
      <c r="E22" s="17">
        <f>'ALL SCHOOLS BY DEPARTMENTS'!E63</f>
        <v>0.13793103448275862</v>
      </c>
      <c r="F22" s="18">
        <f>'ALL SCHOOLS BY DEPARTMENTS'!F63</f>
        <v>0.8620689655172413</v>
      </c>
      <c r="G22" s="15">
        <f>'ALL SCHOOLS BY DEPARTMENTS'!G63</f>
        <v>0</v>
      </c>
      <c r="H22" s="17">
        <f>'ALL SCHOOLS BY DEPARTMENTS'!H63</f>
        <v>0.9482758620689655</v>
      </c>
      <c r="I22" s="15">
        <f>'ALL SCHOOLS BY DEPARTMENTS'!I63</f>
        <v>0</v>
      </c>
      <c r="J22" s="15">
        <f>'ALL SCHOOLS BY DEPARTMENTS'!J63</f>
        <v>0.05172413793103448</v>
      </c>
      <c r="K22" s="18">
        <f>'ALL SCHOOLS BY DEPARTMENTS'!K63</f>
        <v>0</v>
      </c>
      <c r="L22" s="15">
        <f>'ALL SCHOOLS BY DEPARTMENTS'!L63</f>
        <v>0</v>
      </c>
      <c r="M22" s="17">
        <f>'ALL SCHOOLS BY DEPARTMENTS'!M63</f>
        <v>0</v>
      </c>
      <c r="N22" s="15">
        <f>'ALL SCHOOLS BY DEPARTMENTS'!N63</f>
        <v>0.13793103448275862</v>
      </c>
      <c r="O22" s="15">
        <f>'ALL SCHOOLS BY DEPARTMENTS'!O63</f>
        <v>0.3448275862068966</v>
      </c>
      <c r="P22" s="15">
        <f>'ALL SCHOOLS BY DEPARTMENTS'!P63</f>
        <v>0.3620689655172414</v>
      </c>
      <c r="Q22" s="18">
        <f>'ALL SCHOOLS BY DEPARTMENTS'!Q63</f>
        <v>0.15517241379310345</v>
      </c>
      <c r="R22" s="15">
        <f>'ALL SCHOOLS BY DEPARTMENTS'!R63</f>
        <v>0</v>
      </c>
      <c r="S22" s="17">
        <f>'ALL SCHOOLS BY DEPARTMENTS'!S63</f>
        <v>0</v>
      </c>
      <c r="T22" s="15">
        <f>'ALL SCHOOLS BY DEPARTMENTS'!T63</f>
        <v>0.13793103448275862</v>
      </c>
      <c r="U22" s="15">
        <f>'ALL SCHOOLS BY DEPARTMENTS'!U63</f>
        <v>0.017241379310344827</v>
      </c>
      <c r="V22" s="15">
        <f>'ALL SCHOOLS BY DEPARTMENTS'!V63</f>
        <v>0.034482758620689655</v>
      </c>
      <c r="W22" s="15">
        <f>'ALL SCHOOLS BY DEPARTMENTS'!W63</f>
        <v>0.22413793103448276</v>
      </c>
      <c r="X22" s="15">
        <f>'ALL SCHOOLS BY DEPARTMENTS'!X63</f>
        <v>0</v>
      </c>
      <c r="Y22" s="15">
        <f>'ALL SCHOOLS BY DEPARTMENTS'!Y63</f>
        <v>0</v>
      </c>
      <c r="Z22" s="18">
        <f>'ALL SCHOOLS BY DEPARTMENTS'!Z63</f>
        <v>0.5862068965517241</v>
      </c>
      <c r="AA22" s="19">
        <f>'ALL SCHOOLS BY DEPARTMENTS'!AA63</f>
        <v>0</v>
      </c>
      <c r="AB22" s="17">
        <f>'ALL SCHOOLS BY DEPARTMENTS'!AB63</f>
        <v>0.05172413793103448</v>
      </c>
      <c r="AC22" s="15">
        <f>'ALL SCHOOLS BY DEPARTMENTS'!AC63</f>
        <v>0.7758620689655172</v>
      </c>
      <c r="AD22" s="18">
        <f>'ALL SCHOOLS BY DEPARTMENTS'!AD63</f>
        <v>0.1724137931034483</v>
      </c>
      <c r="AE22" s="19">
        <f>'ALL SCHOOLS BY DEPARTMENTS'!AE63</f>
        <v>0</v>
      </c>
      <c r="AF22" s="17">
        <f>'ALL SCHOOLS BY DEPARTMENTS'!AF63</f>
        <v>0</v>
      </c>
      <c r="AG22" s="15">
        <f>'ALL SCHOOLS BY DEPARTMENTS'!AG63</f>
        <v>0.05172413793103448</v>
      </c>
      <c r="AH22" s="15">
        <f>'ALL SCHOOLS BY DEPARTMENTS'!AH63</f>
        <v>0.27586206896551724</v>
      </c>
      <c r="AI22" s="15">
        <f>'ALL SCHOOLS BY DEPARTMENTS'!AI63</f>
        <v>0.3275862068965517</v>
      </c>
      <c r="AJ22" s="18">
        <f>'ALL SCHOOLS BY DEPARTMENTS'!AJ63</f>
        <v>0.3448275862068966</v>
      </c>
      <c r="AK22" s="19">
        <f>'ALL SCHOOLS BY DEPARTMENTS'!AK63</f>
        <v>0</v>
      </c>
      <c r="AL22" s="17">
        <f>'ALL SCHOOLS BY DEPARTMENTS'!AL63</f>
        <v>0.603448275862069</v>
      </c>
      <c r="AM22" s="15">
        <f>'ALL SCHOOLS BY DEPARTMENTS'!AM63</f>
        <v>0.1896551724137931</v>
      </c>
      <c r="AN22" s="18">
        <f>'ALL SCHOOLS BY DEPARTMENTS'!AN63</f>
        <v>0.20689655172413793</v>
      </c>
      <c r="AO22" s="19">
        <f>'ALL SCHOOLS BY DEPARTMENTS'!AO63</f>
        <v>0</v>
      </c>
      <c r="AP22" s="17">
        <f>'ALL SCHOOLS BY DEPARTMENTS'!AP63</f>
        <v>0.017241379310344827</v>
      </c>
      <c r="AQ22" s="15">
        <f>'ALL SCHOOLS BY DEPARTMENTS'!AQ63</f>
        <v>0</v>
      </c>
      <c r="AR22" s="15">
        <f>'ALL SCHOOLS BY DEPARTMENTS'!AR63</f>
        <v>0.034482758620689655</v>
      </c>
      <c r="AS22" s="15">
        <f>'ALL SCHOOLS BY DEPARTMENTS'!AS63</f>
        <v>0.05172413793103448</v>
      </c>
      <c r="AT22" s="15">
        <f>'ALL SCHOOLS BY DEPARTMENTS'!AT63</f>
        <v>0</v>
      </c>
      <c r="AU22" s="15">
        <f>'ALL SCHOOLS BY DEPARTMENTS'!AU63</f>
        <v>0.034482758620689655</v>
      </c>
      <c r="AV22" s="18">
        <f>'ALL SCHOOLS BY DEPARTMENTS'!AV63</f>
        <v>0.05172413793103448</v>
      </c>
    </row>
    <row r="23" spans="1:48" ht="19.5" thickBot="1">
      <c r="A23" s="12"/>
      <c r="B23" s="2"/>
      <c r="C23" s="12"/>
      <c r="D23" s="2"/>
      <c r="E23" s="13"/>
      <c r="F23" s="3"/>
      <c r="G23" s="2"/>
      <c r="H23" s="13"/>
      <c r="I23" s="2"/>
      <c r="J23" s="2"/>
      <c r="K23" s="3"/>
      <c r="L23" s="2"/>
      <c r="M23" s="13"/>
      <c r="N23" s="2"/>
      <c r="O23" s="2"/>
      <c r="P23" s="2"/>
      <c r="Q23" s="3"/>
      <c r="R23" s="2"/>
      <c r="S23" s="13"/>
      <c r="T23" s="2"/>
      <c r="U23" s="2"/>
      <c r="V23" s="2"/>
      <c r="W23" s="2"/>
      <c r="X23" s="2"/>
      <c r="Y23" s="2"/>
      <c r="Z23" s="3"/>
      <c r="AB23" s="13"/>
      <c r="AC23" s="2"/>
      <c r="AD23" s="3"/>
      <c r="AF23" s="13"/>
      <c r="AG23" s="2"/>
      <c r="AH23" s="2"/>
      <c r="AI23" s="2"/>
      <c r="AJ23" s="3"/>
      <c r="AL23" s="13"/>
      <c r="AM23" s="2"/>
      <c r="AN23" s="3"/>
      <c r="AP23" s="13"/>
      <c r="AQ23" s="2"/>
      <c r="AR23" s="2"/>
      <c r="AS23" s="2"/>
      <c r="AT23" s="2"/>
      <c r="AU23" s="2"/>
      <c r="AV23" s="3"/>
    </row>
    <row r="24" spans="1:48" ht="18.75">
      <c r="A24" s="45" t="s">
        <v>8</v>
      </c>
      <c r="B24" s="2"/>
      <c r="C24" s="12"/>
      <c r="D24" s="2"/>
      <c r="E24" s="13"/>
      <c r="F24" s="3"/>
      <c r="G24" s="2"/>
      <c r="H24" s="13"/>
      <c r="I24" s="2"/>
      <c r="J24" s="2"/>
      <c r="K24" s="3"/>
      <c r="L24" s="2"/>
      <c r="M24" s="13"/>
      <c r="N24" s="2"/>
      <c r="O24" s="2"/>
      <c r="P24" s="2"/>
      <c r="Q24" s="3"/>
      <c r="R24" s="2"/>
      <c r="S24" s="13"/>
      <c r="T24" s="2"/>
      <c r="U24" s="2"/>
      <c r="V24" s="2"/>
      <c r="W24" s="2"/>
      <c r="X24" s="2"/>
      <c r="Y24" s="2"/>
      <c r="Z24" s="3"/>
      <c r="AB24" s="13"/>
      <c r="AC24" s="2"/>
      <c r="AD24" s="3"/>
      <c r="AF24" s="13"/>
      <c r="AG24" s="2"/>
      <c r="AH24" s="2"/>
      <c r="AI24" s="2"/>
      <c r="AJ24" s="3"/>
      <c r="AL24" s="13"/>
      <c r="AM24" s="2"/>
      <c r="AN24" s="3"/>
      <c r="AP24" s="13"/>
      <c r="AQ24" s="2"/>
      <c r="AR24" s="2"/>
      <c r="AS24" s="2"/>
      <c r="AT24" s="2"/>
      <c r="AU24" s="2"/>
      <c r="AV24" s="3"/>
    </row>
    <row r="25" spans="1:48" ht="18.75">
      <c r="A25" s="12" t="s">
        <v>3</v>
      </c>
      <c r="B25" s="2"/>
      <c r="C25" s="12">
        <f>'ALL SCHOOLS BY DEPARTMENTS'!C68</f>
        <v>31</v>
      </c>
      <c r="D25" s="2">
        <f>'ALL SCHOOLS BY DEPARTMENTS'!D68</f>
        <v>0</v>
      </c>
      <c r="E25" s="13">
        <f>'ALL SCHOOLS BY DEPARTMENTS'!E68</f>
        <v>9</v>
      </c>
      <c r="F25" s="3">
        <f>'ALL SCHOOLS BY DEPARTMENTS'!F68</f>
        <v>22</v>
      </c>
      <c r="G25" s="2">
        <f>'ALL SCHOOLS BY DEPARTMENTS'!G68</f>
        <v>0</v>
      </c>
      <c r="H25" s="13">
        <f>'ALL SCHOOLS BY DEPARTMENTS'!H68</f>
        <v>4</v>
      </c>
      <c r="I25" s="5">
        <f>'ALL SCHOOLS BY DEPARTMENTS'!I68</f>
        <v>27</v>
      </c>
      <c r="J25" s="5">
        <f>'ALL SCHOOLS BY DEPARTMENTS'!J68</f>
        <v>0</v>
      </c>
      <c r="K25" s="3">
        <f>'ALL SCHOOLS BY DEPARTMENTS'!K68</f>
        <v>0</v>
      </c>
      <c r="L25" s="2">
        <f>'ALL SCHOOLS BY DEPARTMENTS'!L68</f>
        <v>0</v>
      </c>
      <c r="M25" s="13">
        <f>'ALL SCHOOLS BY DEPARTMENTS'!M68</f>
        <v>0</v>
      </c>
      <c r="N25" s="5">
        <f>'ALL SCHOOLS BY DEPARTMENTS'!N68</f>
        <v>8</v>
      </c>
      <c r="O25" s="5">
        <f>'ALL SCHOOLS BY DEPARTMENTS'!O68</f>
        <v>14</v>
      </c>
      <c r="P25" s="5">
        <f>'ALL SCHOOLS BY DEPARTMENTS'!P68</f>
        <v>6</v>
      </c>
      <c r="Q25" s="3">
        <f>'ALL SCHOOLS BY DEPARTMENTS'!Q68</f>
        <v>3</v>
      </c>
      <c r="R25" s="2">
        <f>'ALL SCHOOLS BY DEPARTMENTS'!R68</f>
        <v>0</v>
      </c>
      <c r="S25" s="13">
        <f>'ALL SCHOOLS BY DEPARTMENTS'!S68</f>
        <v>1</v>
      </c>
      <c r="T25" s="5">
        <f>'ALL SCHOOLS BY DEPARTMENTS'!T68</f>
        <v>0</v>
      </c>
      <c r="U25" s="5">
        <f>'ALL SCHOOLS BY DEPARTMENTS'!U68</f>
        <v>3</v>
      </c>
      <c r="V25" s="5">
        <f>'ALL SCHOOLS BY DEPARTMENTS'!V68</f>
        <v>0</v>
      </c>
      <c r="W25" s="5">
        <f>'ALL SCHOOLS BY DEPARTMENTS'!W68</f>
        <v>0</v>
      </c>
      <c r="X25" s="5">
        <f>'ALL SCHOOLS BY DEPARTMENTS'!X68</f>
        <v>0</v>
      </c>
      <c r="Y25" s="5">
        <f>'ALL SCHOOLS BY DEPARTMENTS'!Y68</f>
        <v>0</v>
      </c>
      <c r="Z25" s="3">
        <f>'ALL SCHOOLS BY DEPARTMENTS'!Z68</f>
        <v>27</v>
      </c>
      <c r="AA25" s="1">
        <f>'ALL SCHOOLS BY DEPARTMENTS'!AA68</f>
        <v>0</v>
      </c>
      <c r="AB25" s="13">
        <f>'ALL SCHOOLS BY DEPARTMENTS'!AB68</f>
        <v>1</v>
      </c>
      <c r="AC25" s="2">
        <f>'ALL SCHOOLS BY DEPARTMENTS'!AC68</f>
        <v>26</v>
      </c>
      <c r="AD25" s="3">
        <f>'ALL SCHOOLS BY DEPARTMENTS'!AD68</f>
        <v>4</v>
      </c>
      <c r="AE25" s="1">
        <f>'ALL SCHOOLS BY DEPARTMENTS'!AE68</f>
        <v>0</v>
      </c>
      <c r="AF25" s="13">
        <f>'ALL SCHOOLS BY DEPARTMENTS'!AF68</f>
        <v>0</v>
      </c>
      <c r="AG25" s="2">
        <f>'ALL SCHOOLS BY DEPARTMENTS'!AG68</f>
        <v>0</v>
      </c>
      <c r="AH25" s="2">
        <f>'ALL SCHOOLS BY DEPARTMENTS'!AH68</f>
        <v>7</v>
      </c>
      <c r="AI25" s="2">
        <f>'ALL SCHOOLS BY DEPARTMENTS'!AI68</f>
        <v>10</v>
      </c>
      <c r="AJ25" s="3">
        <f>'ALL SCHOOLS BY DEPARTMENTS'!AJ68</f>
        <v>14</v>
      </c>
      <c r="AK25" s="1">
        <f>'ALL SCHOOLS BY DEPARTMENTS'!AK68</f>
        <v>0</v>
      </c>
      <c r="AL25" s="13">
        <f>'ALL SCHOOLS BY DEPARTMENTS'!AL68</f>
        <v>18</v>
      </c>
      <c r="AM25" s="2">
        <f>'ALL SCHOOLS BY DEPARTMENTS'!AM68</f>
        <v>5</v>
      </c>
      <c r="AN25" s="3">
        <f>'ALL SCHOOLS BY DEPARTMENTS'!AN68</f>
        <v>8</v>
      </c>
      <c r="AO25" s="1">
        <f>'ALL SCHOOLS BY DEPARTMENTS'!AO68</f>
        <v>0</v>
      </c>
      <c r="AP25" s="13">
        <f>'ALL SCHOOLS BY DEPARTMENTS'!AP68</f>
        <v>0</v>
      </c>
      <c r="AQ25" s="2">
        <f>'ALL SCHOOLS BY DEPARTMENTS'!AQ68</f>
        <v>0</v>
      </c>
      <c r="AR25" s="2">
        <f>'ALL SCHOOLS BY DEPARTMENTS'!AR68</f>
        <v>0</v>
      </c>
      <c r="AS25" s="2">
        <f>'ALL SCHOOLS BY DEPARTMENTS'!AS68</f>
        <v>1</v>
      </c>
      <c r="AT25" s="2">
        <f>'ALL SCHOOLS BY DEPARTMENTS'!AT68</f>
        <v>1</v>
      </c>
      <c r="AU25" s="2">
        <f>'ALL SCHOOLS BY DEPARTMENTS'!AU68</f>
        <v>1</v>
      </c>
      <c r="AV25" s="3">
        <f>'ALL SCHOOLS BY DEPARTMENTS'!AV68</f>
        <v>2</v>
      </c>
    </row>
    <row r="26" spans="1:48" s="19" customFormat="1" ht="19.5" thickBot="1">
      <c r="A26" s="14" t="s">
        <v>4</v>
      </c>
      <c r="B26" s="15"/>
      <c r="C26" s="16">
        <f>'ALL SCHOOLS BY DEPARTMENTS'!C69</f>
        <v>0.04341736694677871</v>
      </c>
      <c r="D26" s="15">
        <f>'ALL SCHOOLS BY DEPARTMENTS'!D69</f>
        <v>0</v>
      </c>
      <c r="E26" s="17">
        <f>'ALL SCHOOLS BY DEPARTMENTS'!E69</f>
        <v>0.2903225806451613</v>
      </c>
      <c r="F26" s="18">
        <f>'ALL SCHOOLS BY DEPARTMENTS'!F69</f>
        <v>0.7096774193548387</v>
      </c>
      <c r="G26" s="15">
        <f>'ALL SCHOOLS BY DEPARTMENTS'!G69</f>
        <v>0</v>
      </c>
      <c r="H26" s="17">
        <f>'ALL SCHOOLS BY DEPARTMENTS'!H69</f>
        <v>0.12903225806451613</v>
      </c>
      <c r="I26" s="15">
        <f>'ALL SCHOOLS BY DEPARTMENTS'!I69</f>
        <v>0.8709677419354839</v>
      </c>
      <c r="J26" s="15">
        <f>'ALL SCHOOLS BY DEPARTMENTS'!J69</f>
        <v>0</v>
      </c>
      <c r="K26" s="18">
        <f>'ALL SCHOOLS BY DEPARTMENTS'!K69</f>
        <v>0</v>
      </c>
      <c r="L26" s="15">
        <f>'ALL SCHOOLS BY DEPARTMENTS'!L69</f>
        <v>0</v>
      </c>
      <c r="M26" s="17">
        <f>'ALL SCHOOLS BY DEPARTMENTS'!M69</f>
        <v>0</v>
      </c>
      <c r="N26" s="15">
        <f>'ALL SCHOOLS BY DEPARTMENTS'!N69</f>
        <v>0.25806451612903225</v>
      </c>
      <c r="O26" s="15">
        <f>'ALL SCHOOLS BY DEPARTMENTS'!O69</f>
        <v>0.45161290322580644</v>
      </c>
      <c r="P26" s="15">
        <f>'ALL SCHOOLS BY DEPARTMENTS'!P69</f>
        <v>0.1935483870967742</v>
      </c>
      <c r="Q26" s="18">
        <f>'ALL SCHOOLS BY DEPARTMENTS'!Q69</f>
        <v>0.0967741935483871</v>
      </c>
      <c r="R26" s="15">
        <f>'ALL SCHOOLS BY DEPARTMENTS'!R69</f>
        <v>0</v>
      </c>
      <c r="S26" s="17">
        <f>'ALL SCHOOLS BY DEPARTMENTS'!S69</f>
        <v>0.03225806451612903</v>
      </c>
      <c r="T26" s="15">
        <f>'ALL SCHOOLS BY DEPARTMENTS'!T69</f>
        <v>0</v>
      </c>
      <c r="U26" s="15">
        <f>'ALL SCHOOLS BY DEPARTMENTS'!U69</f>
        <v>0.0967741935483871</v>
      </c>
      <c r="V26" s="15">
        <f>'ALL SCHOOLS BY DEPARTMENTS'!V69</f>
        <v>0</v>
      </c>
      <c r="W26" s="15">
        <f>'ALL SCHOOLS BY DEPARTMENTS'!W69</f>
        <v>0</v>
      </c>
      <c r="X26" s="15">
        <f>'ALL SCHOOLS BY DEPARTMENTS'!X69</f>
        <v>0</v>
      </c>
      <c r="Y26" s="15">
        <f>'ALL SCHOOLS BY DEPARTMENTS'!Y69</f>
        <v>0</v>
      </c>
      <c r="Z26" s="18">
        <f>'ALL SCHOOLS BY DEPARTMENTS'!Z69</f>
        <v>0.8709677419354839</v>
      </c>
      <c r="AA26" s="19">
        <f>'ALL SCHOOLS BY DEPARTMENTS'!AA69</f>
        <v>0</v>
      </c>
      <c r="AB26" s="17">
        <f>'ALL SCHOOLS BY DEPARTMENTS'!AB69</f>
        <v>0.03225806451612903</v>
      </c>
      <c r="AC26" s="15">
        <f>'ALL SCHOOLS BY DEPARTMENTS'!AC69</f>
        <v>0.8387096774193549</v>
      </c>
      <c r="AD26" s="18">
        <f>'ALL SCHOOLS BY DEPARTMENTS'!AD69</f>
        <v>0.12903225806451613</v>
      </c>
      <c r="AE26" s="19">
        <f>'ALL SCHOOLS BY DEPARTMENTS'!AE69</f>
        <v>0</v>
      </c>
      <c r="AF26" s="17">
        <f>'ALL SCHOOLS BY DEPARTMENTS'!AF69</f>
        <v>0</v>
      </c>
      <c r="AG26" s="15">
        <f>'ALL SCHOOLS BY DEPARTMENTS'!AG69</f>
        <v>0</v>
      </c>
      <c r="AH26" s="15">
        <f>'ALL SCHOOLS BY DEPARTMENTS'!AH69</f>
        <v>0.22580645161290322</v>
      </c>
      <c r="AI26" s="15">
        <f>'ALL SCHOOLS BY DEPARTMENTS'!AI69</f>
        <v>0.3225806451612903</v>
      </c>
      <c r="AJ26" s="18">
        <f>'ALL SCHOOLS BY DEPARTMENTS'!AJ69</f>
        <v>0.45161290322580644</v>
      </c>
      <c r="AK26" s="19">
        <f>'ALL SCHOOLS BY DEPARTMENTS'!AK69</f>
        <v>0</v>
      </c>
      <c r="AL26" s="17">
        <f>'ALL SCHOOLS BY DEPARTMENTS'!AL69</f>
        <v>0.5806451612903226</v>
      </c>
      <c r="AM26" s="15">
        <f>'ALL SCHOOLS BY DEPARTMENTS'!AM69</f>
        <v>0.16129032258064516</v>
      </c>
      <c r="AN26" s="18">
        <f>'ALL SCHOOLS BY DEPARTMENTS'!AN69</f>
        <v>0.25806451612903225</v>
      </c>
      <c r="AO26" s="19">
        <f>'ALL SCHOOLS BY DEPARTMENTS'!AO69</f>
        <v>0</v>
      </c>
      <c r="AP26" s="17">
        <f>'ALL SCHOOLS BY DEPARTMENTS'!AP69</f>
        <v>0</v>
      </c>
      <c r="AQ26" s="15">
        <f>'ALL SCHOOLS BY DEPARTMENTS'!AQ69</f>
        <v>0</v>
      </c>
      <c r="AR26" s="15">
        <f>'ALL SCHOOLS BY DEPARTMENTS'!AR69</f>
        <v>0</v>
      </c>
      <c r="AS26" s="15">
        <f>'ALL SCHOOLS BY DEPARTMENTS'!AS69</f>
        <v>0.03225806451612903</v>
      </c>
      <c r="AT26" s="15">
        <f>'ALL SCHOOLS BY DEPARTMENTS'!AT69</f>
        <v>0.03225806451612903</v>
      </c>
      <c r="AU26" s="15">
        <f>'ALL SCHOOLS BY DEPARTMENTS'!AU69</f>
        <v>0.03225806451612903</v>
      </c>
      <c r="AV26" s="18">
        <f>'ALL SCHOOLS BY DEPARTMENTS'!AV69</f>
        <v>0.06451612903225806</v>
      </c>
    </row>
    <row r="27" spans="1:48" ht="19.5" thickBot="1">
      <c r="A27" s="12"/>
      <c r="B27" s="2"/>
      <c r="C27" s="12"/>
      <c r="D27" s="2"/>
      <c r="E27" s="13"/>
      <c r="F27" s="3"/>
      <c r="G27" s="2"/>
      <c r="H27" s="13"/>
      <c r="I27" s="2"/>
      <c r="J27" s="2"/>
      <c r="K27" s="3"/>
      <c r="L27" s="2"/>
      <c r="M27" s="13"/>
      <c r="N27" s="2"/>
      <c r="O27" s="2"/>
      <c r="P27" s="2"/>
      <c r="Q27" s="3"/>
      <c r="R27" s="2"/>
      <c r="S27" s="13"/>
      <c r="T27" s="2"/>
      <c r="U27" s="2"/>
      <c r="V27" s="2"/>
      <c r="W27" s="2"/>
      <c r="X27" s="2"/>
      <c r="Y27" s="2"/>
      <c r="Z27" s="3"/>
      <c r="AB27" s="13"/>
      <c r="AC27" s="2"/>
      <c r="AD27" s="3"/>
      <c r="AF27" s="13"/>
      <c r="AG27" s="2"/>
      <c r="AH27" s="2"/>
      <c r="AI27" s="2"/>
      <c r="AJ27" s="3"/>
      <c r="AL27" s="13"/>
      <c r="AM27" s="2"/>
      <c r="AN27" s="3"/>
      <c r="AP27" s="13"/>
      <c r="AQ27" s="2"/>
      <c r="AR27" s="2"/>
      <c r="AS27" s="2"/>
      <c r="AT27" s="2"/>
      <c r="AU27" s="2"/>
      <c r="AV27" s="3"/>
    </row>
    <row r="28" spans="1:48" ht="18.75">
      <c r="A28" s="45" t="s">
        <v>9</v>
      </c>
      <c r="B28" s="2"/>
      <c r="C28" s="12"/>
      <c r="D28" s="2"/>
      <c r="E28" s="13"/>
      <c r="F28" s="3"/>
      <c r="G28" s="2"/>
      <c r="H28" s="13"/>
      <c r="I28" s="2"/>
      <c r="J28" s="2"/>
      <c r="K28" s="3"/>
      <c r="L28" s="2"/>
      <c r="M28" s="13"/>
      <c r="N28" s="2"/>
      <c r="O28" s="2"/>
      <c r="P28" s="2"/>
      <c r="Q28" s="3"/>
      <c r="R28" s="2"/>
      <c r="S28" s="13"/>
      <c r="T28" s="2"/>
      <c r="U28" s="2"/>
      <c r="V28" s="2"/>
      <c r="W28" s="2"/>
      <c r="X28" s="2"/>
      <c r="Y28" s="2"/>
      <c r="Z28" s="3"/>
      <c r="AB28" s="13"/>
      <c r="AC28" s="2"/>
      <c r="AD28" s="3"/>
      <c r="AF28" s="13"/>
      <c r="AG28" s="2"/>
      <c r="AH28" s="2"/>
      <c r="AI28" s="2"/>
      <c r="AJ28" s="3"/>
      <c r="AL28" s="13"/>
      <c r="AM28" s="2"/>
      <c r="AN28" s="3"/>
      <c r="AP28" s="13"/>
      <c r="AQ28" s="2"/>
      <c r="AR28" s="2"/>
      <c r="AS28" s="2"/>
      <c r="AT28" s="2"/>
      <c r="AU28" s="2"/>
      <c r="AV28" s="3"/>
    </row>
    <row r="29" spans="1:48" ht="18.75">
      <c r="A29" s="12" t="s">
        <v>3</v>
      </c>
      <c r="B29" s="2"/>
      <c r="C29" s="12">
        <f>'ALL SCHOOLS BY DEPARTMENTS'!C81</f>
        <v>57</v>
      </c>
      <c r="D29" s="2">
        <f>'ALL SCHOOLS BY DEPARTMENTS'!D81</f>
        <v>0</v>
      </c>
      <c r="E29" s="13">
        <f>'ALL SCHOOLS BY DEPARTMENTS'!E81</f>
        <v>18</v>
      </c>
      <c r="F29" s="3">
        <f>'ALL SCHOOLS BY DEPARTMENTS'!F81</f>
        <v>39</v>
      </c>
      <c r="G29" s="2">
        <f>'ALL SCHOOLS BY DEPARTMENTS'!G81</f>
        <v>0</v>
      </c>
      <c r="H29" s="13">
        <f>'ALL SCHOOLS BY DEPARTMENTS'!H81</f>
        <v>41</v>
      </c>
      <c r="I29" s="5">
        <f>'ALL SCHOOLS BY DEPARTMENTS'!I81</f>
        <v>16</v>
      </c>
      <c r="J29" s="5">
        <f>'ALL SCHOOLS BY DEPARTMENTS'!J81</f>
        <v>0</v>
      </c>
      <c r="K29" s="3">
        <f>'ALL SCHOOLS BY DEPARTMENTS'!K81</f>
        <v>0</v>
      </c>
      <c r="L29" s="2">
        <f>'ALL SCHOOLS BY DEPARTMENTS'!L81</f>
        <v>0</v>
      </c>
      <c r="M29" s="13">
        <f>'ALL SCHOOLS BY DEPARTMENTS'!M81</f>
        <v>2</v>
      </c>
      <c r="N29" s="5">
        <f>'ALL SCHOOLS BY DEPARTMENTS'!N81</f>
        <v>14</v>
      </c>
      <c r="O29" s="5">
        <f>'ALL SCHOOLS BY DEPARTMENTS'!O81</f>
        <v>18</v>
      </c>
      <c r="P29" s="5">
        <f>'ALL SCHOOLS BY DEPARTMENTS'!P81</f>
        <v>14</v>
      </c>
      <c r="Q29" s="3">
        <f>'ALL SCHOOLS BY DEPARTMENTS'!Q81</f>
        <v>9</v>
      </c>
      <c r="R29" s="2">
        <f>'ALL SCHOOLS BY DEPARTMENTS'!R81</f>
        <v>0</v>
      </c>
      <c r="S29" s="13">
        <f>'ALL SCHOOLS BY DEPARTMENTS'!S81</f>
        <v>1</v>
      </c>
      <c r="T29" s="5">
        <f>'ALL SCHOOLS BY DEPARTMENTS'!T81</f>
        <v>3</v>
      </c>
      <c r="U29" s="5">
        <f>'ALL SCHOOLS BY DEPARTMENTS'!U81</f>
        <v>0</v>
      </c>
      <c r="V29" s="5">
        <f>'ALL SCHOOLS BY DEPARTMENTS'!V81</f>
        <v>0</v>
      </c>
      <c r="W29" s="5">
        <f>'ALL SCHOOLS BY DEPARTMENTS'!W81</f>
        <v>5</v>
      </c>
      <c r="X29" s="5">
        <f>'ALL SCHOOLS BY DEPARTMENTS'!X81</f>
        <v>0</v>
      </c>
      <c r="Y29" s="5">
        <f>'ALL SCHOOLS BY DEPARTMENTS'!Y81</f>
        <v>0</v>
      </c>
      <c r="Z29" s="3">
        <f>'ALL SCHOOLS BY DEPARTMENTS'!Z81</f>
        <v>48</v>
      </c>
      <c r="AA29" s="1">
        <f>'ALL SCHOOLS BY DEPARTMENTS'!AA81</f>
        <v>0</v>
      </c>
      <c r="AB29" s="13">
        <f>'ALL SCHOOLS BY DEPARTMENTS'!AB81</f>
        <v>0</v>
      </c>
      <c r="AC29" s="2">
        <f>'ALL SCHOOLS BY DEPARTMENTS'!AC81</f>
        <v>0</v>
      </c>
      <c r="AD29" s="3">
        <f>'ALL SCHOOLS BY DEPARTMENTS'!AD81</f>
        <v>57</v>
      </c>
      <c r="AE29" s="1">
        <f>'ALL SCHOOLS BY DEPARTMENTS'!AE81</f>
        <v>0</v>
      </c>
      <c r="AF29" s="13">
        <f>'ALL SCHOOLS BY DEPARTMENTS'!AF81</f>
        <v>0</v>
      </c>
      <c r="AG29" s="2">
        <f>'ALL SCHOOLS BY DEPARTMENTS'!AG81</f>
        <v>0</v>
      </c>
      <c r="AH29" s="2">
        <f>'ALL SCHOOLS BY DEPARTMENTS'!AH81</f>
        <v>20</v>
      </c>
      <c r="AI29" s="2">
        <f>'ALL SCHOOLS BY DEPARTMENTS'!AI81</f>
        <v>19</v>
      </c>
      <c r="AJ29" s="3">
        <f>'ALL SCHOOLS BY DEPARTMENTS'!AJ81</f>
        <v>18</v>
      </c>
      <c r="AK29" s="1">
        <f>'ALL SCHOOLS BY DEPARTMENTS'!AK81</f>
        <v>0</v>
      </c>
      <c r="AL29" s="13">
        <f>'ALL SCHOOLS BY DEPARTMENTS'!AL81</f>
        <v>27</v>
      </c>
      <c r="AM29" s="2">
        <f>'ALL SCHOOLS BY DEPARTMENTS'!AM81</f>
        <v>10</v>
      </c>
      <c r="AN29" s="3">
        <f>'ALL SCHOOLS BY DEPARTMENTS'!AN81</f>
        <v>20</v>
      </c>
      <c r="AO29" s="1">
        <f>'ALL SCHOOLS BY DEPARTMENTS'!AO81</f>
        <v>0</v>
      </c>
      <c r="AP29" s="13">
        <f>'ALL SCHOOLS BY DEPARTMENTS'!AP81</f>
        <v>1</v>
      </c>
      <c r="AQ29" s="2">
        <f>'ALL SCHOOLS BY DEPARTMENTS'!AQ81</f>
        <v>0</v>
      </c>
      <c r="AR29" s="2">
        <f>'ALL SCHOOLS BY DEPARTMENTS'!AR81</f>
        <v>0</v>
      </c>
      <c r="AS29" s="2">
        <f>'ALL SCHOOLS BY DEPARTMENTS'!AS81</f>
        <v>1</v>
      </c>
      <c r="AT29" s="2">
        <f>'ALL SCHOOLS BY DEPARTMENTS'!AT81</f>
        <v>2</v>
      </c>
      <c r="AU29" s="2">
        <f>'ALL SCHOOLS BY DEPARTMENTS'!AU81</f>
        <v>5</v>
      </c>
      <c r="AV29" s="3">
        <f>'ALL SCHOOLS BY DEPARTMENTS'!AV81</f>
        <v>1</v>
      </c>
    </row>
    <row r="30" spans="1:48" s="19" customFormat="1" ht="19.5" thickBot="1">
      <c r="A30" s="14" t="s">
        <v>4</v>
      </c>
      <c r="B30" s="15"/>
      <c r="C30" s="16">
        <f>'ALL SCHOOLS BY DEPARTMENTS'!C82</f>
        <v>0.07983193277310924</v>
      </c>
      <c r="D30" s="15">
        <f>'ALL SCHOOLS BY DEPARTMENTS'!D82</f>
        <v>0</v>
      </c>
      <c r="E30" s="17">
        <f>'ALL SCHOOLS BY DEPARTMENTS'!E82</f>
        <v>0.3157894736842105</v>
      </c>
      <c r="F30" s="18">
        <f>'ALL SCHOOLS BY DEPARTMENTS'!F82</f>
        <v>0.6842105263157895</v>
      </c>
      <c r="G30" s="15">
        <f>'ALL SCHOOLS BY DEPARTMENTS'!G82</f>
        <v>0</v>
      </c>
      <c r="H30" s="17">
        <f>'ALL SCHOOLS BY DEPARTMENTS'!H82</f>
        <v>0.7192982456140351</v>
      </c>
      <c r="I30" s="15">
        <f>'ALL SCHOOLS BY DEPARTMENTS'!I82</f>
        <v>0.2807017543859649</v>
      </c>
      <c r="J30" s="15">
        <f>'ALL SCHOOLS BY DEPARTMENTS'!J82</f>
        <v>0</v>
      </c>
      <c r="K30" s="18">
        <f>'ALL SCHOOLS BY DEPARTMENTS'!K82</f>
        <v>0</v>
      </c>
      <c r="L30" s="15">
        <f>'ALL SCHOOLS BY DEPARTMENTS'!L82</f>
        <v>0</v>
      </c>
      <c r="M30" s="17">
        <f>'ALL SCHOOLS BY DEPARTMENTS'!M82</f>
        <v>0.03508771929824561</v>
      </c>
      <c r="N30" s="15">
        <f>'ALL SCHOOLS BY DEPARTMENTS'!N82</f>
        <v>0.24561403508771928</v>
      </c>
      <c r="O30" s="15">
        <f>'ALL SCHOOLS BY DEPARTMENTS'!O82</f>
        <v>0.3157894736842105</v>
      </c>
      <c r="P30" s="15">
        <f>'ALL SCHOOLS BY DEPARTMENTS'!P82</f>
        <v>0.24561403508771928</v>
      </c>
      <c r="Q30" s="18">
        <f>'ALL SCHOOLS BY DEPARTMENTS'!Q82</f>
        <v>0.15789473684210525</v>
      </c>
      <c r="R30" s="15">
        <f>'ALL SCHOOLS BY DEPARTMENTS'!R82</f>
        <v>0</v>
      </c>
      <c r="S30" s="17">
        <f>'ALL SCHOOLS BY DEPARTMENTS'!S82</f>
        <v>0.017543859649122806</v>
      </c>
      <c r="T30" s="15">
        <f>'ALL SCHOOLS BY DEPARTMENTS'!T82</f>
        <v>0.05263157894736842</v>
      </c>
      <c r="U30" s="15">
        <f>'ALL SCHOOLS BY DEPARTMENTS'!U82</f>
        <v>0</v>
      </c>
      <c r="V30" s="15">
        <f>'ALL SCHOOLS BY DEPARTMENTS'!V82</f>
        <v>0</v>
      </c>
      <c r="W30" s="15">
        <f>'ALL SCHOOLS BY DEPARTMENTS'!W82</f>
        <v>0.08771929824561403</v>
      </c>
      <c r="X30" s="15">
        <f>'ALL SCHOOLS BY DEPARTMENTS'!X82</f>
        <v>0</v>
      </c>
      <c r="Y30" s="15">
        <f>'ALL SCHOOLS BY DEPARTMENTS'!Y82</f>
        <v>0</v>
      </c>
      <c r="Z30" s="18">
        <f>'ALL SCHOOLS BY DEPARTMENTS'!Z82</f>
        <v>0.8421052631578947</v>
      </c>
      <c r="AA30" s="19">
        <f>'ALL SCHOOLS BY DEPARTMENTS'!AA82</f>
        <v>0</v>
      </c>
      <c r="AB30" s="17">
        <f>'ALL SCHOOLS BY DEPARTMENTS'!AB82</f>
        <v>0</v>
      </c>
      <c r="AC30" s="15">
        <f>'ALL SCHOOLS BY DEPARTMENTS'!AC82</f>
        <v>0</v>
      </c>
      <c r="AD30" s="18">
        <f>'ALL SCHOOLS BY DEPARTMENTS'!AD82</f>
        <v>1</v>
      </c>
      <c r="AE30" s="19">
        <f>'ALL SCHOOLS BY DEPARTMENTS'!AE82</f>
        <v>0</v>
      </c>
      <c r="AF30" s="17">
        <f>'ALL SCHOOLS BY DEPARTMENTS'!AF82</f>
        <v>0</v>
      </c>
      <c r="AG30" s="15">
        <f>'ALL SCHOOLS BY DEPARTMENTS'!AG82</f>
        <v>0</v>
      </c>
      <c r="AH30" s="15">
        <f>'ALL SCHOOLS BY DEPARTMENTS'!AH82</f>
        <v>0.3508771929824561</v>
      </c>
      <c r="AI30" s="15">
        <f>'ALL SCHOOLS BY DEPARTMENTS'!AI82</f>
        <v>0.3333333333333333</v>
      </c>
      <c r="AJ30" s="18">
        <f>'ALL SCHOOLS BY DEPARTMENTS'!AJ82</f>
        <v>0.3157894736842105</v>
      </c>
      <c r="AK30" s="19">
        <f>'ALL SCHOOLS BY DEPARTMENTS'!AK82</f>
        <v>0</v>
      </c>
      <c r="AL30" s="17">
        <f>'ALL SCHOOLS BY DEPARTMENTS'!AL82</f>
        <v>0.47368421052631576</v>
      </c>
      <c r="AM30" s="15">
        <f>'ALL SCHOOLS BY DEPARTMENTS'!AM82</f>
        <v>0.17543859649122806</v>
      </c>
      <c r="AN30" s="18">
        <f>'ALL SCHOOLS BY DEPARTMENTS'!AN82</f>
        <v>0.3508771929824561</v>
      </c>
      <c r="AO30" s="19">
        <f>'ALL SCHOOLS BY DEPARTMENTS'!AO82</f>
        <v>0</v>
      </c>
      <c r="AP30" s="17">
        <f>'ALL SCHOOLS BY DEPARTMENTS'!AP82</f>
        <v>0.017543859649122806</v>
      </c>
      <c r="AQ30" s="15">
        <f>'ALL SCHOOLS BY DEPARTMENTS'!AQ82</f>
        <v>0</v>
      </c>
      <c r="AR30" s="15">
        <f>'ALL SCHOOLS BY DEPARTMENTS'!AR82</f>
        <v>0</v>
      </c>
      <c r="AS30" s="15">
        <f>'ALL SCHOOLS BY DEPARTMENTS'!AS82</f>
        <v>0.017543859649122806</v>
      </c>
      <c r="AT30" s="15">
        <f>'ALL SCHOOLS BY DEPARTMENTS'!AT82</f>
        <v>0.03508771929824561</v>
      </c>
      <c r="AU30" s="15">
        <f>'ALL SCHOOLS BY DEPARTMENTS'!AU82</f>
        <v>0.08771929824561403</v>
      </c>
      <c r="AV30" s="18">
        <f>'ALL SCHOOLS BY DEPARTMENTS'!AV82</f>
        <v>0.017543859649122806</v>
      </c>
    </row>
    <row r="31" spans="1:48" ht="19.5" thickBot="1">
      <c r="A31" s="12"/>
      <c r="B31" s="2"/>
      <c r="C31" s="12"/>
      <c r="D31" s="2"/>
      <c r="E31" s="13"/>
      <c r="F31" s="3"/>
      <c r="G31" s="2"/>
      <c r="H31" s="13"/>
      <c r="I31" s="2"/>
      <c r="J31" s="2"/>
      <c r="K31" s="3"/>
      <c r="L31" s="2"/>
      <c r="M31" s="13"/>
      <c r="N31" s="2"/>
      <c r="O31" s="2"/>
      <c r="P31" s="2"/>
      <c r="Q31" s="3"/>
      <c r="R31" s="2"/>
      <c r="S31" s="13"/>
      <c r="T31" s="2"/>
      <c r="U31" s="2"/>
      <c r="V31" s="2"/>
      <c r="W31" s="2"/>
      <c r="X31" s="2"/>
      <c r="Y31" s="2"/>
      <c r="Z31" s="3"/>
      <c r="AB31" s="13"/>
      <c r="AC31" s="2"/>
      <c r="AD31" s="3"/>
      <c r="AF31" s="13"/>
      <c r="AG31" s="2"/>
      <c r="AH31" s="2"/>
      <c r="AI31" s="2"/>
      <c r="AJ31" s="3"/>
      <c r="AL31" s="13"/>
      <c r="AM31" s="2"/>
      <c r="AN31" s="3"/>
      <c r="AP31" s="13"/>
      <c r="AQ31" s="2"/>
      <c r="AR31" s="2"/>
      <c r="AS31" s="2"/>
      <c r="AT31" s="2"/>
      <c r="AU31" s="2"/>
      <c r="AV31" s="3"/>
    </row>
    <row r="32" spans="1:48" ht="18.75">
      <c r="A32" s="45" t="s">
        <v>10</v>
      </c>
      <c r="B32" s="2"/>
      <c r="C32" s="12"/>
      <c r="D32" s="2"/>
      <c r="E32" s="13"/>
      <c r="F32" s="3"/>
      <c r="G32" s="2"/>
      <c r="H32" s="13"/>
      <c r="I32" s="2"/>
      <c r="J32" s="2"/>
      <c r="K32" s="3"/>
      <c r="L32" s="2"/>
      <c r="M32" s="13"/>
      <c r="N32" s="2"/>
      <c r="O32" s="2"/>
      <c r="P32" s="2"/>
      <c r="Q32" s="3"/>
      <c r="R32" s="2"/>
      <c r="S32" s="13"/>
      <c r="T32" s="2"/>
      <c r="U32" s="2"/>
      <c r="V32" s="2"/>
      <c r="W32" s="2"/>
      <c r="X32" s="2"/>
      <c r="Y32" s="2"/>
      <c r="Z32" s="3"/>
      <c r="AB32" s="13"/>
      <c r="AC32" s="2"/>
      <c r="AD32" s="3"/>
      <c r="AF32" s="13"/>
      <c r="AG32" s="2"/>
      <c r="AH32" s="2"/>
      <c r="AI32" s="2"/>
      <c r="AJ32" s="3"/>
      <c r="AL32" s="13"/>
      <c r="AM32" s="2"/>
      <c r="AN32" s="3"/>
      <c r="AP32" s="13"/>
      <c r="AQ32" s="2"/>
      <c r="AR32" s="2"/>
      <c r="AS32" s="2"/>
      <c r="AT32" s="2"/>
      <c r="AU32" s="2"/>
      <c r="AV32" s="3"/>
    </row>
    <row r="33" spans="1:48" ht="18.75">
      <c r="A33" s="12" t="s">
        <v>3</v>
      </c>
      <c r="B33" s="2"/>
      <c r="C33" s="12">
        <f>'ALL SCHOOLS BY DEPARTMENTS'!C87</f>
        <v>14</v>
      </c>
      <c r="D33" s="2">
        <f>'ALL SCHOOLS BY DEPARTMENTS'!D87</f>
        <v>0</v>
      </c>
      <c r="E33" s="13">
        <f>'ALL SCHOOLS BY DEPARTMENTS'!E87</f>
        <v>4</v>
      </c>
      <c r="F33" s="3">
        <f>'ALL SCHOOLS BY DEPARTMENTS'!F87</f>
        <v>10</v>
      </c>
      <c r="G33" s="2">
        <f>'ALL SCHOOLS BY DEPARTMENTS'!G87</f>
        <v>0</v>
      </c>
      <c r="H33" s="13">
        <f>'ALL SCHOOLS BY DEPARTMENTS'!H87</f>
        <v>10</v>
      </c>
      <c r="I33" s="5">
        <f>'ALL SCHOOLS BY DEPARTMENTS'!I87</f>
        <v>1</v>
      </c>
      <c r="J33" s="5">
        <f>'ALL SCHOOLS BY DEPARTMENTS'!J87</f>
        <v>3</v>
      </c>
      <c r="K33" s="3">
        <f>'ALL SCHOOLS BY DEPARTMENTS'!K87</f>
        <v>0</v>
      </c>
      <c r="L33" s="2">
        <f>'ALL SCHOOLS BY DEPARTMENTS'!L87</f>
        <v>0</v>
      </c>
      <c r="M33" s="13">
        <f>'ALL SCHOOLS BY DEPARTMENTS'!M87</f>
        <v>0</v>
      </c>
      <c r="N33" s="5">
        <f>'ALL SCHOOLS BY DEPARTMENTS'!N87</f>
        <v>1</v>
      </c>
      <c r="O33" s="5">
        <f>'ALL SCHOOLS BY DEPARTMENTS'!O87</f>
        <v>4</v>
      </c>
      <c r="P33" s="5">
        <f>'ALL SCHOOLS BY DEPARTMENTS'!P87</f>
        <v>4</v>
      </c>
      <c r="Q33" s="3">
        <f>'ALL SCHOOLS BY DEPARTMENTS'!Q87</f>
        <v>5</v>
      </c>
      <c r="R33" s="2">
        <f>'ALL SCHOOLS BY DEPARTMENTS'!R87</f>
        <v>0</v>
      </c>
      <c r="S33" s="13">
        <f>'ALL SCHOOLS BY DEPARTMENTS'!S87</f>
        <v>0</v>
      </c>
      <c r="T33" s="5">
        <f>'ALL SCHOOLS BY DEPARTMENTS'!T87</f>
        <v>0</v>
      </c>
      <c r="U33" s="5">
        <f>'ALL SCHOOLS BY DEPARTMENTS'!U87</f>
        <v>1</v>
      </c>
      <c r="V33" s="5">
        <f>'ALL SCHOOLS BY DEPARTMENTS'!V87</f>
        <v>0</v>
      </c>
      <c r="W33" s="5">
        <f>'ALL SCHOOLS BY DEPARTMENTS'!W87</f>
        <v>1</v>
      </c>
      <c r="X33" s="5">
        <f>'ALL SCHOOLS BY DEPARTMENTS'!X87</f>
        <v>0</v>
      </c>
      <c r="Y33" s="5">
        <f>'ALL SCHOOLS BY DEPARTMENTS'!Y87</f>
        <v>0</v>
      </c>
      <c r="Z33" s="3">
        <f>'ALL SCHOOLS BY DEPARTMENTS'!Z87</f>
        <v>12</v>
      </c>
      <c r="AA33" s="1">
        <f>'ALL SCHOOLS BY DEPARTMENTS'!AA87</f>
        <v>0</v>
      </c>
      <c r="AB33" s="13">
        <f>'ALL SCHOOLS BY DEPARTMENTS'!AB87</f>
        <v>0</v>
      </c>
      <c r="AC33" s="2">
        <f>'ALL SCHOOLS BY DEPARTMENTS'!AC87</f>
        <v>13</v>
      </c>
      <c r="AD33" s="3">
        <f>'ALL SCHOOLS BY DEPARTMENTS'!AD87</f>
        <v>1</v>
      </c>
      <c r="AE33" s="1">
        <f>'ALL SCHOOLS BY DEPARTMENTS'!AE87</f>
        <v>0</v>
      </c>
      <c r="AF33" s="13">
        <f>'ALL SCHOOLS BY DEPARTMENTS'!AF87</f>
        <v>0</v>
      </c>
      <c r="AG33" s="2">
        <f>'ALL SCHOOLS BY DEPARTMENTS'!AG87</f>
        <v>1</v>
      </c>
      <c r="AH33" s="2">
        <f>'ALL SCHOOLS BY DEPARTMENTS'!AH87</f>
        <v>6</v>
      </c>
      <c r="AI33" s="2">
        <f>'ALL SCHOOLS BY DEPARTMENTS'!AI87</f>
        <v>3</v>
      </c>
      <c r="AJ33" s="3">
        <f>'ALL SCHOOLS BY DEPARTMENTS'!AJ87</f>
        <v>4</v>
      </c>
      <c r="AK33" s="1">
        <f>'ALL SCHOOLS BY DEPARTMENTS'!AK87</f>
        <v>0</v>
      </c>
      <c r="AL33" s="13">
        <f>'ALL SCHOOLS BY DEPARTMENTS'!AL87</f>
        <v>7</v>
      </c>
      <c r="AM33" s="2">
        <f>'ALL SCHOOLS BY DEPARTMENTS'!AM87</f>
        <v>4</v>
      </c>
      <c r="AN33" s="3">
        <f>'ALL SCHOOLS BY DEPARTMENTS'!AN87</f>
        <v>3</v>
      </c>
      <c r="AO33" s="1">
        <f>'ALL SCHOOLS BY DEPARTMENTS'!AO87</f>
        <v>0</v>
      </c>
      <c r="AP33" s="13">
        <f>'ALL SCHOOLS BY DEPARTMENTS'!AP87</f>
        <v>0</v>
      </c>
      <c r="AQ33" s="2">
        <f>'ALL SCHOOLS BY DEPARTMENTS'!AQ87</f>
        <v>0</v>
      </c>
      <c r="AR33" s="2">
        <f>'ALL SCHOOLS BY DEPARTMENTS'!AR87</f>
        <v>1</v>
      </c>
      <c r="AS33" s="2">
        <f>'ALL SCHOOLS BY DEPARTMENTS'!AS87</f>
        <v>0</v>
      </c>
      <c r="AT33" s="2">
        <f>'ALL SCHOOLS BY DEPARTMENTS'!AT87</f>
        <v>0</v>
      </c>
      <c r="AU33" s="2">
        <f>'ALL SCHOOLS BY DEPARTMENTS'!AU87</f>
        <v>0</v>
      </c>
      <c r="AV33" s="3">
        <f>'ALL SCHOOLS BY DEPARTMENTS'!AV87</f>
        <v>3</v>
      </c>
    </row>
    <row r="34" spans="1:48" s="19" customFormat="1" ht="19.5" thickBot="1">
      <c r="A34" s="14" t="s">
        <v>4</v>
      </c>
      <c r="B34" s="15"/>
      <c r="C34" s="16">
        <f>'ALL SCHOOLS BY DEPARTMENTS'!C88</f>
        <v>0.0196078431372549</v>
      </c>
      <c r="D34" s="15">
        <f>'ALL SCHOOLS BY DEPARTMENTS'!D88</f>
        <v>0</v>
      </c>
      <c r="E34" s="17">
        <f>'ALL SCHOOLS BY DEPARTMENTS'!E88</f>
        <v>0.2857142857142857</v>
      </c>
      <c r="F34" s="18">
        <f>'ALL SCHOOLS BY DEPARTMENTS'!F88</f>
        <v>0.7142857142857143</v>
      </c>
      <c r="G34" s="15">
        <f>'ALL SCHOOLS BY DEPARTMENTS'!G88</f>
        <v>0</v>
      </c>
      <c r="H34" s="17">
        <f>'ALL SCHOOLS BY DEPARTMENTS'!H88</f>
        <v>0.7142857142857143</v>
      </c>
      <c r="I34" s="15">
        <f>'ALL SCHOOLS BY DEPARTMENTS'!I88</f>
        <v>0.07142857142857142</v>
      </c>
      <c r="J34" s="15">
        <f>'ALL SCHOOLS BY DEPARTMENTS'!J88</f>
        <v>0.21428571428571427</v>
      </c>
      <c r="K34" s="18">
        <f>'ALL SCHOOLS BY DEPARTMENTS'!K88</f>
        <v>0</v>
      </c>
      <c r="L34" s="15">
        <f>'ALL SCHOOLS BY DEPARTMENTS'!L88</f>
        <v>0</v>
      </c>
      <c r="M34" s="17">
        <f>'ALL SCHOOLS BY DEPARTMENTS'!M88</f>
        <v>0</v>
      </c>
      <c r="N34" s="15">
        <f>'ALL SCHOOLS BY DEPARTMENTS'!N88</f>
        <v>0.07142857142857142</v>
      </c>
      <c r="O34" s="15">
        <f>'ALL SCHOOLS BY DEPARTMENTS'!O88</f>
        <v>0.2857142857142857</v>
      </c>
      <c r="P34" s="15">
        <f>'ALL SCHOOLS BY DEPARTMENTS'!P88</f>
        <v>0.2857142857142857</v>
      </c>
      <c r="Q34" s="18">
        <f>'ALL SCHOOLS BY DEPARTMENTS'!Q88</f>
        <v>0.35714285714285715</v>
      </c>
      <c r="R34" s="15">
        <f>'ALL SCHOOLS BY DEPARTMENTS'!R88</f>
        <v>0</v>
      </c>
      <c r="S34" s="17">
        <f>'ALL SCHOOLS BY DEPARTMENTS'!S88</f>
        <v>0</v>
      </c>
      <c r="T34" s="15">
        <f>'ALL SCHOOLS BY DEPARTMENTS'!T88</f>
        <v>0</v>
      </c>
      <c r="U34" s="15">
        <f>'ALL SCHOOLS BY DEPARTMENTS'!U88</f>
        <v>0.07142857142857142</v>
      </c>
      <c r="V34" s="15">
        <f>'ALL SCHOOLS BY DEPARTMENTS'!V88</f>
        <v>0</v>
      </c>
      <c r="W34" s="15">
        <f>'ALL SCHOOLS BY DEPARTMENTS'!W88</f>
        <v>0.07142857142857142</v>
      </c>
      <c r="X34" s="15">
        <f>'ALL SCHOOLS BY DEPARTMENTS'!X88</f>
        <v>0</v>
      </c>
      <c r="Y34" s="15">
        <f>'ALL SCHOOLS BY DEPARTMENTS'!Y88</f>
        <v>0</v>
      </c>
      <c r="Z34" s="18">
        <f>'ALL SCHOOLS BY DEPARTMENTS'!Z88</f>
        <v>0.8571428571428571</v>
      </c>
      <c r="AA34" s="19">
        <f>'ALL SCHOOLS BY DEPARTMENTS'!AA88</f>
        <v>0</v>
      </c>
      <c r="AB34" s="17">
        <f>'ALL SCHOOLS BY DEPARTMENTS'!AB88</f>
        <v>0</v>
      </c>
      <c r="AC34" s="15">
        <f>'ALL SCHOOLS BY DEPARTMENTS'!AC88</f>
        <v>0.9285714285714286</v>
      </c>
      <c r="AD34" s="18">
        <f>'ALL SCHOOLS BY DEPARTMENTS'!AD88</f>
        <v>0.07142857142857142</v>
      </c>
      <c r="AE34" s="19">
        <f>'ALL SCHOOLS BY DEPARTMENTS'!AE88</f>
        <v>0</v>
      </c>
      <c r="AF34" s="17">
        <f>'ALL SCHOOLS BY DEPARTMENTS'!AF88</f>
        <v>0</v>
      </c>
      <c r="AG34" s="15">
        <f>'ALL SCHOOLS BY DEPARTMENTS'!AG88</f>
        <v>0.07142857142857142</v>
      </c>
      <c r="AH34" s="15">
        <f>'ALL SCHOOLS BY DEPARTMENTS'!AH88</f>
        <v>0.42857142857142855</v>
      </c>
      <c r="AI34" s="15">
        <f>'ALL SCHOOLS BY DEPARTMENTS'!AI88</f>
        <v>0.21428571428571427</v>
      </c>
      <c r="AJ34" s="18">
        <f>'ALL SCHOOLS BY DEPARTMENTS'!AJ88</f>
        <v>0.2857142857142857</v>
      </c>
      <c r="AK34" s="19">
        <f>'ALL SCHOOLS BY DEPARTMENTS'!AK88</f>
        <v>0</v>
      </c>
      <c r="AL34" s="17">
        <f>'ALL SCHOOLS BY DEPARTMENTS'!AL88</f>
        <v>0.5</v>
      </c>
      <c r="AM34" s="15">
        <f>'ALL SCHOOLS BY DEPARTMENTS'!AM88</f>
        <v>0.2857142857142857</v>
      </c>
      <c r="AN34" s="18">
        <f>'ALL SCHOOLS BY DEPARTMENTS'!AN88</f>
        <v>0.21428571428571427</v>
      </c>
      <c r="AO34" s="19">
        <f>'ALL SCHOOLS BY DEPARTMENTS'!AO88</f>
        <v>0</v>
      </c>
      <c r="AP34" s="17">
        <f>'ALL SCHOOLS BY DEPARTMENTS'!AP88</f>
        <v>0</v>
      </c>
      <c r="AQ34" s="15">
        <f>'ALL SCHOOLS BY DEPARTMENTS'!AQ88</f>
        <v>0</v>
      </c>
      <c r="AR34" s="15">
        <f>'ALL SCHOOLS BY DEPARTMENTS'!AR88</f>
        <v>0.07142857142857142</v>
      </c>
      <c r="AS34" s="15">
        <f>'ALL SCHOOLS BY DEPARTMENTS'!AS88</f>
        <v>0</v>
      </c>
      <c r="AT34" s="15">
        <f>'ALL SCHOOLS BY DEPARTMENTS'!AT88</f>
        <v>0</v>
      </c>
      <c r="AU34" s="15">
        <f>'ALL SCHOOLS BY DEPARTMENTS'!AU88</f>
        <v>0</v>
      </c>
      <c r="AV34" s="18">
        <f>'ALL SCHOOLS BY DEPARTMENTS'!AV88</f>
        <v>0.21428571428571427</v>
      </c>
    </row>
    <row r="35" spans="1:48" ht="19.5" thickBot="1">
      <c r="A35" s="12"/>
      <c r="B35" s="2"/>
      <c r="C35" s="12"/>
      <c r="D35" s="2"/>
      <c r="E35" s="13"/>
      <c r="F35" s="3"/>
      <c r="G35" s="2"/>
      <c r="H35" s="13"/>
      <c r="I35" s="2"/>
      <c r="J35" s="2"/>
      <c r="K35" s="3"/>
      <c r="L35" s="2"/>
      <c r="M35" s="13"/>
      <c r="N35" s="2"/>
      <c r="O35" s="2"/>
      <c r="P35" s="2"/>
      <c r="Q35" s="3"/>
      <c r="R35" s="2"/>
      <c r="S35" s="13"/>
      <c r="T35" s="2"/>
      <c r="U35" s="2"/>
      <c r="V35" s="2"/>
      <c r="W35" s="2"/>
      <c r="X35" s="2"/>
      <c r="Y35" s="2"/>
      <c r="Z35" s="3"/>
      <c r="AB35" s="13"/>
      <c r="AC35" s="2"/>
      <c r="AD35" s="3"/>
      <c r="AF35" s="13"/>
      <c r="AG35" s="2"/>
      <c r="AH35" s="2"/>
      <c r="AI35" s="2"/>
      <c r="AJ35" s="3"/>
      <c r="AL35" s="13"/>
      <c r="AM35" s="2"/>
      <c r="AN35" s="3"/>
      <c r="AP35" s="13"/>
      <c r="AQ35" s="2"/>
      <c r="AR35" s="2"/>
      <c r="AS35" s="2"/>
      <c r="AT35" s="2"/>
      <c r="AU35" s="2"/>
      <c r="AV35" s="3"/>
    </row>
    <row r="36" spans="1:48" ht="18.75">
      <c r="A36" s="45" t="s">
        <v>11</v>
      </c>
      <c r="B36" s="2"/>
      <c r="C36" s="12"/>
      <c r="D36" s="2"/>
      <c r="E36" s="13"/>
      <c r="F36" s="3"/>
      <c r="G36" s="2"/>
      <c r="H36" s="13"/>
      <c r="I36" s="2"/>
      <c r="J36" s="2"/>
      <c r="K36" s="3"/>
      <c r="L36" s="2"/>
      <c r="M36" s="13"/>
      <c r="N36" s="2"/>
      <c r="O36" s="2"/>
      <c r="P36" s="2"/>
      <c r="Q36" s="3"/>
      <c r="R36" s="2"/>
      <c r="S36" s="13"/>
      <c r="T36" s="2"/>
      <c r="U36" s="2"/>
      <c r="V36" s="2"/>
      <c r="W36" s="2"/>
      <c r="X36" s="2"/>
      <c r="Y36" s="2"/>
      <c r="Z36" s="3"/>
      <c r="AB36" s="13"/>
      <c r="AC36" s="2"/>
      <c r="AD36" s="3"/>
      <c r="AF36" s="13"/>
      <c r="AG36" s="2"/>
      <c r="AH36" s="2"/>
      <c r="AI36" s="2"/>
      <c r="AJ36" s="3"/>
      <c r="AL36" s="13"/>
      <c r="AM36" s="2"/>
      <c r="AN36" s="3"/>
      <c r="AP36" s="13"/>
      <c r="AQ36" s="2"/>
      <c r="AR36" s="2"/>
      <c r="AS36" s="2"/>
      <c r="AT36" s="2"/>
      <c r="AU36" s="2"/>
      <c r="AV36" s="3"/>
    </row>
    <row r="37" spans="1:48" ht="18.75">
      <c r="A37" s="12" t="s">
        <v>3</v>
      </c>
      <c r="B37" s="2"/>
      <c r="C37" s="12">
        <f>'ALL SCHOOLS BY DEPARTMENTS'!C98</f>
        <v>59</v>
      </c>
      <c r="D37" s="2">
        <f>'ALL SCHOOLS BY DEPARTMENTS'!D98</f>
        <v>0</v>
      </c>
      <c r="E37" s="13">
        <f>'ALL SCHOOLS BY DEPARTMENTS'!E98</f>
        <v>35</v>
      </c>
      <c r="F37" s="3">
        <f>'ALL SCHOOLS BY DEPARTMENTS'!F98</f>
        <v>24</v>
      </c>
      <c r="G37" s="2">
        <f>'ALL SCHOOLS BY DEPARTMENTS'!G98</f>
        <v>0</v>
      </c>
      <c r="H37" s="13">
        <f>'ALL SCHOOLS BY DEPARTMENTS'!H98</f>
        <v>40</v>
      </c>
      <c r="I37" s="5">
        <f>'ALL SCHOOLS BY DEPARTMENTS'!I98</f>
        <v>2</v>
      </c>
      <c r="J37" s="5">
        <f>'ALL SCHOOLS BY DEPARTMENTS'!J98</f>
        <v>17</v>
      </c>
      <c r="K37" s="3">
        <f>'ALL SCHOOLS BY DEPARTMENTS'!K98</f>
        <v>0</v>
      </c>
      <c r="L37" s="2">
        <f>'ALL SCHOOLS BY DEPARTMENTS'!L98</f>
        <v>0</v>
      </c>
      <c r="M37" s="13">
        <f>'ALL SCHOOLS BY DEPARTMENTS'!M98</f>
        <v>2</v>
      </c>
      <c r="N37" s="5">
        <f>'ALL SCHOOLS BY DEPARTMENTS'!N98</f>
        <v>11</v>
      </c>
      <c r="O37" s="5">
        <f>'ALL SCHOOLS BY DEPARTMENTS'!O98</f>
        <v>14</v>
      </c>
      <c r="P37" s="5">
        <f>'ALL SCHOOLS BY DEPARTMENTS'!P98</f>
        <v>28</v>
      </c>
      <c r="Q37" s="3">
        <f>'ALL SCHOOLS BY DEPARTMENTS'!Q98</f>
        <v>4</v>
      </c>
      <c r="R37" s="2">
        <f>'ALL SCHOOLS BY DEPARTMENTS'!R98</f>
        <v>0</v>
      </c>
      <c r="S37" s="13">
        <f>'ALL SCHOOLS BY DEPARTMENTS'!S98</f>
        <v>0</v>
      </c>
      <c r="T37" s="5">
        <f>'ALL SCHOOLS BY DEPARTMENTS'!T98</f>
        <v>1</v>
      </c>
      <c r="U37" s="5">
        <f>'ALL SCHOOLS BY DEPARTMENTS'!U98</f>
        <v>7</v>
      </c>
      <c r="V37" s="5">
        <f>'ALL SCHOOLS BY DEPARTMENTS'!V98</f>
        <v>0</v>
      </c>
      <c r="W37" s="5">
        <f>'ALL SCHOOLS BY DEPARTMENTS'!W98</f>
        <v>1</v>
      </c>
      <c r="X37" s="5">
        <f>'ALL SCHOOLS BY DEPARTMENTS'!X98</f>
        <v>0</v>
      </c>
      <c r="Y37" s="5">
        <f>'ALL SCHOOLS BY DEPARTMENTS'!Y98</f>
        <v>0</v>
      </c>
      <c r="Z37" s="3">
        <f>'ALL SCHOOLS BY DEPARTMENTS'!Z98</f>
        <v>50</v>
      </c>
      <c r="AA37" s="1">
        <f>'ALL SCHOOLS BY DEPARTMENTS'!AA98</f>
        <v>0</v>
      </c>
      <c r="AB37" s="13">
        <f>'ALL SCHOOLS BY DEPARTMENTS'!AB98</f>
        <v>0</v>
      </c>
      <c r="AC37" s="2">
        <f>'ALL SCHOOLS BY DEPARTMENTS'!AC98</f>
        <v>45</v>
      </c>
      <c r="AD37" s="3">
        <f>'ALL SCHOOLS BY DEPARTMENTS'!AD98</f>
        <v>14</v>
      </c>
      <c r="AE37" s="1">
        <f>'ALL SCHOOLS BY DEPARTMENTS'!AE98</f>
        <v>0</v>
      </c>
      <c r="AF37" s="13">
        <f>'ALL SCHOOLS BY DEPARTMENTS'!AF98</f>
        <v>2</v>
      </c>
      <c r="AG37" s="2">
        <f>'ALL SCHOOLS BY DEPARTMENTS'!AG98</f>
        <v>14</v>
      </c>
      <c r="AH37" s="2">
        <f>'ALL SCHOOLS BY DEPARTMENTS'!AH98</f>
        <v>21</v>
      </c>
      <c r="AI37" s="2">
        <f>'ALL SCHOOLS BY DEPARTMENTS'!AI98</f>
        <v>17</v>
      </c>
      <c r="AJ37" s="3">
        <f>'ALL SCHOOLS BY DEPARTMENTS'!AJ98</f>
        <v>5</v>
      </c>
      <c r="AK37" s="1">
        <f>'ALL SCHOOLS BY DEPARTMENTS'!AK98</f>
        <v>0</v>
      </c>
      <c r="AL37" s="13">
        <f>'ALL SCHOOLS BY DEPARTMENTS'!AL98</f>
        <v>21</v>
      </c>
      <c r="AM37" s="2">
        <f>'ALL SCHOOLS BY DEPARTMENTS'!AM98</f>
        <v>21</v>
      </c>
      <c r="AN37" s="3">
        <f>'ALL SCHOOLS BY DEPARTMENTS'!AN98</f>
        <v>17</v>
      </c>
      <c r="AO37" s="1">
        <f>'ALL SCHOOLS BY DEPARTMENTS'!AO98</f>
        <v>0</v>
      </c>
      <c r="AP37" s="13">
        <f>'ALL SCHOOLS BY DEPARTMENTS'!AP98</f>
        <v>1</v>
      </c>
      <c r="AQ37" s="2">
        <f>'ALL SCHOOLS BY DEPARTMENTS'!AQ98</f>
        <v>0</v>
      </c>
      <c r="AR37" s="2">
        <f>'ALL SCHOOLS BY DEPARTMENTS'!AR98</f>
        <v>2</v>
      </c>
      <c r="AS37" s="2">
        <f>'ALL SCHOOLS BY DEPARTMENTS'!AS98</f>
        <v>1</v>
      </c>
      <c r="AT37" s="2">
        <f>'ALL SCHOOLS BY DEPARTMENTS'!AT98</f>
        <v>3</v>
      </c>
      <c r="AU37" s="2">
        <f>'ALL SCHOOLS BY DEPARTMENTS'!AU98</f>
        <v>4</v>
      </c>
      <c r="AV37" s="3">
        <f>'ALL SCHOOLS BY DEPARTMENTS'!AV98</f>
        <v>10</v>
      </c>
    </row>
    <row r="38" spans="1:48" s="19" customFormat="1" ht="19.5" thickBot="1">
      <c r="A38" s="14" t="s">
        <v>4</v>
      </c>
      <c r="B38" s="15"/>
      <c r="C38" s="16">
        <f>'ALL SCHOOLS BY DEPARTMENTS'!C99</f>
        <v>0.08263305322128851</v>
      </c>
      <c r="D38" s="15">
        <f>'ALL SCHOOLS BY DEPARTMENTS'!D99</f>
        <v>0</v>
      </c>
      <c r="E38" s="17">
        <f>'ALL SCHOOLS BY DEPARTMENTS'!E99</f>
        <v>0.5932203389830508</v>
      </c>
      <c r="F38" s="18">
        <f>'ALL SCHOOLS BY DEPARTMENTS'!F99</f>
        <v>0.4067796610169492</v>
      </c>
      <c r="G38" s="15">
        <f>'ALL SCHOOLS BY DEPARTMENTS'!G99</f>
        <v>0</v>
      </c>
      <c r="H38" s="17">
        <f>'ALL SCHOOLS BY DEPARTMENTS'!H99</f>
        <v>0.6779661016949152</v>
      </c>
      <c r="I38" s="15">
        <f>'ALL SCHOOLS BY DEPARTMENTS'!I99</f>
        <v>0.03389830508474576</v>
      </c>
      <c r="J38" s="15">
        <f>'ALL SCHOOLS BY DEPARTMENTS'!J99</f>
        <v>0.288135593220339</v>
      </c>
      <c r="K38" s="18">
        <f>'ALL SCHOOLS BY DEPARTMENTS'!K99</f>
        <v>0</v>
      </c>
      <c r="L38" s="15">
        <f>'ALL SCHOOLS BY DEPARTMENTS'!L99</f>
        <v>0</v>
      </c>
      <c r="M38" s="17">
        <f>'ALL SCHOOLS BY DEPARTMENTS'!M99</f>
        <v>0.03389830508474576</v>
      </c>
      <c r="N38" s="15">
        <f>'ALL SCHOOLS BY DEPARTMENTS'!N99</f>
        <v>0.1864406779661017</v>
      </c>
      <c r="O38" s="15">
        <f>'ALL SCHOOLS BY DEPARTMENTS'!O99</f>
        <v>0.23728813559322035</v>
      </c>
      <c r="P38" s="15">
        <f>'ALL SCHOOLS BY DEPARTMENTS'!P99</f>
        <v>0.4745762711864407</v>
      </c>
      <c r="Q38" s="18">
        <f>'ALL SCHOOLS BY DEPARTMENTS'!Q99</f>
        <v>0.06779661016949153</v>
      </c>
      <c r="R38" s="15">
        <f>'ALL SCHOOLS BY DEPARTMENTS'!R99</f>
        <v>0</v>
      </c>
      <c r="S38" s="17">
        <f>'ALL SCHOOLS BY DEPARTMENTS'!S99</f>
        <v>0</v>
      </c>
      <c r="T38" s="15">
        <f>'ALL SCHOOLS BY DEPARTMENTS'!T99</f>
        <v>0.01694915254237288</v>
      </c>
      <c r="U38" s="15">
        <f>'ALL SCHOOLS BY DEPARTMENTS'!U99</f>
        <v>0.11864406779661017</v>
      </c>
      <c r="V38" s="15">
        <f>'ALL SCHOOLS BY DEPARTMENTS'!V99</f>
        <v>0</v>
      </c>
      <c r="W38" s="15">
        <f>'ALL SCHOOLS BY DEPARTMENTS'!W99</f>
        <v>0.01694915254237288</v>
      </c>
      <c r="X38" s="15">
        <f>'ALL SCHOOLS BY DEPARTMENTS'!X99</f>
        <v>0</v>
      </c>
      <c r="Y38" s="15">
        <f>'ALL SCHOOLS BY DEPARTMENTS'!Y99</f>
        <v>0</v>
      </c>
      <c r="Z38" s="18">
        <f>'ALL SCHOOLS BY DEPARTMENTS'!Z99</f>
        <v>0.847457627118644</v>
      </c>
      <c r="AA38" s="19">
        <f>'ALL SCHOOLS BY DEPARTMENTS'!AA99</f>
        <v>0</v>
      </c>
      <c r="AB38" s="17">
        <f>'ALL SCHOOLS BY DEPARTMENTS'!AB99</f>
        <v>0</v>
      </c>
      <c r="AC38" s="15">
        <f>'ALL SCHOOLS BY DEPARTMENTS'!AC99</f>
        <v>0.7627118644067796</v>
      </c>
      <c r="AD38" s="18">
        <f>'ALL SCHOOLS BY DEPARTMENTS'!AD99</f>
        <v>0.23728813559322035</v>
      </c>
      <c r="AE38" s="19">
        <f>'ALL SCHOOLS BY DEPARTMENTS'!AE99</f>
        <v>0</v>
      </c>
      <c r="AF38" s="17">
        <f>'ALL SCHOOLS BY DEPARTMENTS'!AF99</f>
        <v>0.03389830508474576</v>
      </c>
      <c r="AG38" s="15">
        <f>'ALL SCHOOLS BY DEPARTMENTS'!AG99</f>
        <v>0.23728813559322035</v>
      </c>
      <c r="AH38" s="15">
        <f>'ALL SCHOOLS BY DEPARTMENTS'!AH99</f>
        <v>0.3559322033898305</v>
      </c>
      <c r="AI38" s="15">
        <f>'ALL SCHOOLS BY DEPARTMENTS'!AI99</f>
        <v>0.288135593220339</v>
      </c>
      <c r="AJ38" s="18">
        <f>'ALL SCHOOLS BY DEPARTMENTS'!AJ99</f>
        <v>0.0847457627118644</v>
      </c>
      <c r="AK38" s="19">
        <f>'ALL SCHOOLS BY DEPARTMENTS'!AK99</f>
        <v>0</v>
      </c>
      <c r="AL38" s="17">
        <f>'ALL SCHOOLS BY DEPARTMENTS'!AL99</f>
        <v>0.3559322033898305</v>
      </c>
      <c r="AM38" s="15">
        <f>'ALL SCHOOLS BY DEPARTMENTS'!AM99</f>
        <v>0.3559322033898305</v>
      </c>
      <c r="AN38" s="18">
        <f>'ALL SCHOOLS BY DEPARTMENTS'!AN99</f>
        <v>0.288135593220339</v>
      </c>
      <c r="AO38" s="19">
        <f>'ALL SCHOOLS BY DEPARTMENTS'!AO99</f>
        <v>0</v>
      </c>
      <c r="AP38" s="17">
        <f>'ALL SCHOOLS BY DEPARTMENTS'!AP99</f>
        <v>0.01694915254237288</v>
      </c>
      <c r="AQ38" s="15">
        <f>'ALL SCHOOLS BY DEPARTMENTS'!AQ99</f>
        <v>0</v>
      </c>
      <c r="AR38" s="15">
        <f>'ALL SCHOOLS BY DEPARTMENTS'!AR99</f>
        <v>0.03389830508474576</v>
      </c>
      <c r="AS38" s="15">
        <f>'ALL SCHOOLS BY DEPARTMENTS'!AS99</f>
        <v>0.01694915254237288</v>
      </c>
      <c r="AT38" s="15">
        <f>'ALL SCHOOLS BY DEPARTMENTS'!AT99</f>
        <v>0.05084745762711865</v>
      </c>
      <c r="AU38" s="15">
        <f>'ALL SCHOOLS BY DEPARTMENTS'!AU99</f>
        <v>0.06779661016949153</v>
      </c>
      <c r="AV38" s="18">
        <f>'ALL SCHOOLS BY DEPARTMENTS'!AV99</f>
        <v>0.1694915254237288</v>
      </c>
    </row>
    <row r="39" spans="1:48" ht="19.5" thickBot="1">
      <c r="A39" s="12"/>
      <c r="B39" s="2"/>
      <c r="C39" s="12"/>
      <c r="D39" s="2"/>
      <c r="E39" s="13"/>
      <c r="F39" s="3"/>
      <c r="G39" s="2"/>
      <c r="H39" s="13"/>
      <c r="I39" s="2"/>
      <c r="J39" s="2"/>
      <c r="K39" s="3"/>
      <c r="L39" s="2"/>
      <c r="M39" s="13"/>
      <c r="N39" s="2"/>
      <c r="O39" s="2"/>
      <c r="P39" s="2"/>
      <c r="Q39" s="3"/>
      <c r="R39" s="2"/>
      <c r="S39" s="13"/>
      <c r="T39" s="2"/>
      <c r="U39" s="2"/>
      <c r="V39" s="2"/>
      <c r="W39" s="2"/>
      <c r="X39" s="2"/>
      <c r="Y39" s="2"/>
      <c r="Z39" s="3"/>
      <c r="AB39" s="13"/>
      <c r="AC39" s="2"/>
      <c r="AD39" s="3"/>
      <c r="AF39" s="13"/>
      <c r="AG39" s="2"/>
      <c r="AH39" s="2"/>
      <c r="AI39" s="2"/>
      <c r="AJ39" s="3"/>
      <c r="AL39" s="13"/>
      <c r="AM39" s="2"/>
      <c r="AN39" s="3"/>
      <c r="AP39" s="13"/>
      <c r="AQ39" s="2"/>
      <c r="AR39" s="2"/>
      <c r="AS39" s="2"/>
      <c r="AT39" s="2"/>
      <c r="AU39" s="2"/>
      <c r="AV39" s="3"/>
    </row>
    <row r="40" spans="1:48" ht="18.75">
      <c r="A40" s="45" t="s">
        <v>12</v>
      </c>
      <c r="B40" s="2"/>
      <c r="C40" s="12"/>
      <c r="D40" s="2"/>
      <c r="E40" s="13"/>
      <c r="F40" s="3"/>
      <c r="G40" s="2"/>
      <c r="H40" s="13"/>
      <c r="I40" s="2"/>
      <c r="J40" s="2"/>
      <c r="K40" s="3"/>
      <c r="L40" s="2"/>
      <c r="M40" s="13"/>
      <c r="N40" s="2"/>
      <c r="O40" s="2"/>
      <c r="P40" s="2"/>
      <c r="Q40" s="3"/>
      <c r="R40" s="2"/>
      <c r="S40" s="13"/>
      <c r="T40" s="2"/>
      <c r="U40" s="2"/>
      <c r="V40" s="2"/>
      <c r="W40" s="2"/>
      <c r="X40" s="2"/>
      <c r="Y40" s="2"/>
      <c r="Z40" s="3"/>
      <c r="AB40" s="13"/>
      <c r="AC40" s="2"/>
      <c r="AD40" s="3"/>
      <c r="AF40" s="13"/>
      <c r="AG40" s="2"/>
      <c r="AH40" s="2"/>
      <c r="AI40" s="2"/>
      <c r="AJ40" s="3"/>
      <c r="AL40" s="13"/>
      <c r="AM40" s="2"/>
      <c r="AN40" s="3"/>
      <c r="AP40" s="13"/>
      <c r="AQ40" s="2"/>
      <c r="AR40" s="2"/>
      <c r="AS40" s="2"/>
      <c r="AT40" s="2"/>
      <c r="AU40" s="2"/>
      <c r="AV40" s="3"/>
    </row>
    <row r="41" spans="1:48" ht="18.75">
      <c r="A41" s="12" t="s">
        <v>3</v>
      </c>
      <c r="B41" s="2"/>
      <c r="C41" s="12">
        <f>'ALL SCHOOLS BY DEPARTMENTS'!C105</f>
        <v>10</v>
      </c>
      <c r="D41" s="2">
        <f>'ALL SCHOOLS BY DEPARTMENTS'!D105</f>
        <v>0</v>
      </c>
      <c r="E41" s="13">
        <f>'ALL SCHOOLS BY DEPARTMENTS'!E105</f>
        <v>8</v>
      </c>
      <c r="F41" s="3">
        <f>'ALL SCHOOLS BY DEPARTMENTS'!F105</f>
        <v>2</v>
      </c>
      <c r="G41" s="2">
        <f>'ALL SCHOOLS BY DEPARTMENTS'!G105</f>
        <v>0</v>
      </c>
      <c r="H41" s="13">
        <f>'ALL SCHOOLS BY DEPARTMENTS'!H105</f>
        <v>2</v>
      </c>
      <c r="I41" s="5">
        <f>'ALL SCHOOLS BY DEPARTMENTS'!I105</f>
        <v>0</v>
      </c>
      <c r="J41" s="5">
        <f>'ALL SCHOOLS BY DEPARTMENTS'!J105</f>
        <v>7</v>
      </c>
      <c r="K41" s="3">
        <f>'ALL SCHOOLS BY DEPARTMENTS'!K105</f>
        <v>1</v>
      </c>
      <c r="L41" s="2">
        <f>'ALL SCHOOLS BY DEPARTMENTS'!L105</f>
        <v>0</v>
      </c>
      <c r="M41" s="13">
        <f>'ALL SCHOOLS BY DEPARTMENTS'!M105</f>
        <v>1</v>
      </c>
      <c r="N41" s="5">
        <f>'ALL SCHOOLS BY DEPARTMENTS'!N105</f>
        <v>0</v>
      </c>
      <c r="O41" s="5">
        <f>'ALL SCHOOLS BY DEPARTMENTS'!O105</f>
        <v>4</v>
      </c>
      <c r="P41" s="5">
        <f>'ALL SCHOOLS BY DEPARTMENTS'!P105</f>
        <v>3</v>
      </c>
      <c r="Q41" s="3">
        <f>'ALL SCHOOLS BY DEPARTMENTS'!Q105</f>
        <v>2</v>
      </c>
      <c r="R41" s="2">
        <f>'ALL SCHOOLS BY DEPARTMENTS'!R105</f>
        <v>0</v>
      </c>
      <c r="S41" s="13">
        <f>'ALL SCHOOLS BY DEPARTMENTS'!S105</f>
        <v>0</v>
      </c>
      <c r="T41" s="5">
        <f>'ALL SCHOOLS BY DEPARTMENTS'!T105</f>
        <v>0</v>
      </c>
      <c r="U41" s="5">
        <f>'ALL SCHOOLS BY DEPARTMENTS'!U105</f>
        <v>0</v>
      </c>
      <c r="V41" s="5">
        <f>'ALL SCHOOLS BY DEPARTMENTS'!V105</f>
        <v>0</v>
      </c>
      <c r="W41" s="5">
        <f>'ALL SCHOOLS BY DEPARTMENTS'!W105</f>
        <v>0</v>
      </c>
      <c r="X41" s="5">
        <f>'ALL SCHOOLS BY DEPARTMENTS'!X105</f>
        <v>0</v>
      </c>
      <c r="Y41" s="5">
        <f>'ALL SCHOOLS BY DEPARTMENTS'!Y105</f>
        <v>0</v>
      </c>
      <c r="Z41" s="3">
        <f>'ALL SCHOOLS BY DEPARTMENTS'!Z105</f>
        <v>10</v>
      </c>
      <c r="AA41" s="1">
        <f>'ALL SCHOOLS BY DEPARTMENTS'!AA105</f>
        <v>0</v>
      </c>
      <c r="AB41" s="13">
        <f>'ALL SCHOOLS BY DEPARTMENTS'!AB105</f>
        <v>0</v>
      </c>
      <c r="AC41" s="2">
        <f>'ALL SCHOOLS BY DEPARTMENTS'!AC105</f>
        <v>8</v>
      </c>
      <c r="AD41" s="3">
        <f>'ALL SCHOOLS BY DEPARTMENTS'!AD105</f>
        <v>2</v>
      </c>
      <c r="AE41" s="1">
        <f>'ALL SCHOOLS BY DEPARTMENTS'!AE105</f>
        <v>0</v>
      </c>
      <c r="AF41" s="13">
        <f>'ALL SCHOOLS BY DEPARTMENTS'!AF105</f>
        <v>0</v>
      </c>
      <c r="AG41" s="2">
        <f>'ALL SCHOOLS BY DEPARTMENTS'!AG105</f>
        <v>9</v>
      </c>
      <c r="AH41" s="2">
        <f>'ALL SCHOOLS BY DEPARTMENTS'!AH105</f>
        <v>1</v>
      </c>
      <c r="AI41" s="2">
        <f>'ALL SCHOOLS BY DEPARTMENTS'!AI105</f>
        <v>0</v>
      </c>
      <c r="AJ41" s="3">
        <f>'ALL SCHOOLS BY DEPARTMENTS'!AJ105</f>
        <v>0</v>
      </c>
      <c r="AK41" s="1">
        <f>'ALL SCHOOLS BY DEPARTMENTS'!AK105</f>
        <v>0</v>
      </c>
      <c r="AL41" s="13">
        <f>'ALL SCHOOLS BY DEPARTMENTS'!AL105</f>
        <v>0</v>
      </c>
      <c r="AM41" s="2">
        <f>'ALL SCHOOLS BY DEPARTMENTS'!AM105</f>
        <v>0</v>
      </c>
      <c r="AN41" s="3">
        <f>'ALL SCHOOLS BY DEPARTMENTS'!AN105</f>
        <v>10</v>
      </c>
      <c r="AO41" s="1">
        <f>'ALL SCHOOLS BY DEPARTMENTS'!AO105</f>
        <v>0</v>
      </c>
      <c r="AP41" s="13">
        <f>'ALL SCHOOLS BY DEPARTMENTS'!AP105</f>
        <v>0</v>
      </c>
      <c r="AQ41" s="2">
        <f>'ALL SCHOOLS BY DEPARTMENTS'!AQ105</f>
        <v>0</v>
      </c>
      <c r="AR41" s="2">
        <f>'ALL SCHOOLS BY DEPARTMENTS'!AR105</f>
        <v>0</v>
      </c>
      <c r="AS41" s="2">
        <f>'ALL SCHOOLS BY DEPARTMENTS'!AS105</f>
        <v>0</v>
      </c>
      <c r="AT41" s="2">
        <f>'ALL SCHOOLS BY DEPARTMENTS'!AT105</f>
        <v>0</v>
      </c>
      <c r="AU41" s="2">
        <f>'ALL SCHOOLS BY DEPARTMENTS'!AU105</f>
        <v>0</v>
      </c>
      <c r="AV41" s="3">
        <f>'ALL SCHOOLS BY DEPARTMENTS'!AV105</f>
        <v>0</v>
      </c>
    </row>
    <row r="42" spans="1:48" s="19" customFormat="1" ht="19.5" thickBot="1">
      <c r="A42" s="14" t="s">
        <v>4</v>
      </c>
      <c r="B42" s="15"/>
      <c r="C42" s="16">
        <f>'ALL SCHOOLS BY DEPARTMENTS'!C106</f>
        <v>0.014005602240896359</v>
      </c>
      <c r="D42" s="15">
        <f>'ALL SCHOOLS BY DEPARTMENTS'!D106</f>
        <v>0</v>
      </c>
      <c r="E42" s="17">
        <f>'ALL SCHOOLS BY DEPARTMENTS'!E106</f>
        <v>0.8</v>
      </c>
      <c r="F42" s="18">
        <f>'ALL SCHOOLS BY DEPARTMENTS'!F106</f>
        <v>0.2</v>
      </c>
      <c r="G42" s="15">
        <f>'ALL SCHOOLS BY DEPARTMENTS'!G106</f>
        <v>0</v>
      </c>
      <c r="H42" s="17">
        <f>'ALL SCHOOLS BY DEPARTMENTS'!H106</f>
        <v>0.2</v>
      </c>
      <c r="I42" s="15">
        <f>'ALL SCHOOLS BY DEPARTMENTS'!I106</f>
        <v>0</v>
      </c>
      <c r="J42" s="15">
        <f>'ALL SCHOOLS BY DEPARTMENTS'!J106</f>
        <v>0.7</v>
      </c>
      <c r="K42" s="18">
        <f>'ALL SCHOOLS BY DEPARTMENTS'!K106</f>
        <v>0.1</v>
      </c>
      <c r="L42" s="15">
        <f>'ALL SCHOOLS BY DEPARTMENTS'!L106</f>
        <v>0</v>
      </c>
      <c r="M42" s="17">
        <f>'ALL SCHOOLS BY DEPARTMENTS'!M106</f>
        <v>0.1</v>
      </c>
      <c r="N42" s="15">
        <f>'ALL SCHOOLS BY DEPARTMENTS'!N106</f>
        <v>0</v>
      </c>
      <c r="O42" s="15">
        <f>'ALL SCHOOLS BY DEPARTMENTS'!O106</f>
        <v>0.4</v>
      </c>
      <c r="P42" s="15">
        <f>'ALL SCHOOLS BY DEPARTMENTS'!P106</f>
        <v>0.3</v>
      </c>
      <c r="Q42" s="18">
        <f>'ALL SCHOOLS BY DEPARTMENTS'!Q106</f>
        <v>0.2</v>
      </c>
      <c r="R42" s="15">
        <f>'ALL SCHOOLS BY DEPARTMENTS'!R106</f>
        <v>0</v>
      </c>
      <c r="S42" s="17">
        <f>'ALL SCHOOLS BY DEPARTMENTS'!S106</f>
        <v>0</v>
      </c>
      <c r="T42" s="15">
        <f>'ALL SCHOOLS BY DEPARTMENTS'!T106</f>
        <v>0</v>
      </c>
      <c r="U42" s="15">
        <f>'ALL SCHOOLS BY DEPARTMENTS'!U106</f>
        <v>0</v>
      </c>
      <c r="V42" s="15">
        <f>'ALL SCHOOLS BY DEPARTMENTS'!V106</f>
        <v>0</v>
      </c>
      <c r="W42" s="15">
        <f>'ALL SCHOOLS BY DEPARTMENTS'!W106</f>
        <v>0</v>
      </c>
      <c r="X42" s="15">
        <f>'ALL SCHOOLS BY DEPARTMENTS'!X106</f>
        <v>0</v>
      </c>
      <c r="Y42" s="15">
        <f>'ALL SCHOOLS BY DEPARTMENTS'!Y106</f>
        <v>0</v>
      </c>
      <c r="Z42" s="18">
        <f>'ALL SCHOOLS BY DEPARTMENTS'!Z106</f>
        <v>1</v>
      </c>
      <c r="AA42" s="19">
        <f>'ALL SCHOOLS BY DEPARTMENTS'!AA106</f>
        <v>0</v>
      </c>
      <c r="AB42" s="17">
        <f>'ALL SCHOOLS BY DEPARTMENTS'!AB106</f>
        <v>0</v>
      </c>
      <c r="AC42" s="15">
        <f>'ALL SCHOOLS BY DEPARTMENTS'!AC106</f>
        <v>0.8</v>
      </c>
      <c r="AD42" s="18">
        <f>'ALL SCHOOLS BY DEPARTMENTS'!AD106</f>
        <v>0.2</v>
      </c>
      <c r="AE42" s="19">
        <f>'ALL SCHOOLS BY DEPARTMENTS'!AE106</f>
        <v>0</v>
      </c>
      <c r="AF42" s="17">
        <f>'ALL SCHOOLS BY DEPARTMENTS'!AF106</f>
        <v>0</v>
      </c>
      <c r="AG42" s="15">
        <f>'ALL SCHOOLS BY DEPARTMENTS'!AG106</f>
        <v>0.9</v>
      </c>
      <c r="AH42" s="15">
        <f>'ALL SCHOOLS BY DEPARTMENTS'!AH106</f>
        <v>0.1</v>
      </c>
      <c r="AI42" s="15">
        <f>'ALL SCHOOLS BY DEPARTMENTS'!AI106</f>
        <v>0</v>
      </c>
      <c r="AJ42" s="18">
        <f>'ALL SCHOOLS BY DEPARTMENTS'!AJ106</f>
        <v>0</v>
      </c>
      <c r="AK42" s="19">
        <f>'ALL SCHOOLS BY DEPARTMENTS'!AK106</f>
        <v>0</v>
      </c>
      <c r="AL42" s="17">
        <f>'ALL SCHOOLS BY DEPARTMENTS'!AL106</f>
        <v>0</v>
      </c>
      <c r="AM42" s="15">
        <f>'ALL SCHOOLS BY DEPARTMENTS'!AM106</f>
        <v>0</v>
      </c>
      <c r="AN42" s="18">
        <f>'ALL SCHOOLS BY DEPARTMENTS'!AN106</f>
        <v>1</v>
      </c>
      <c r="AO42" s="19">
        <f>'ALL SCHOOLS BY DEPARTMENTS'!AO106</f>
        <v>0</v>
      </c>
      <c r="AP42" s="17">
        <f>'ALL SCHOOLS BY DEPARTMENTS'!AP106</f>
        <v>0</v>
      </c>
      <c r="AQ42" s="15">
        <f>'ALL SCHOOLS BY DEPARTMENTS'!AQ106</f>
        <v>0</v>
      </c>
      <c r="AR42" s="15">
        <f>'ALL SCHOOLS BY DEPARTMENTS'!AR106</f>
        <v>0</v>
      </c>
      <c r="AS42" s="15">
        <f>'ALL SCHOOLS BY DEPARTMENTS'!AS106</f>
        <v>0</v>
      </c>
      <c r="AT42" s="15">
        <f>'ALL SCHOOLS BY DEPARTMENTS'!AT106</f>
        <v>0</v>
      </c>
      <c r="AU42" s="15">
        <f>'ALL SCHOOLS BY DEPARTMENTS'!AU106</f>
        <v>0</v>
      </c>
      <c r="AV42" s="18">
        <f>'ALL SCHOOLS BY DEPARTMENTS'!AV106</f>
        <v>0</v>
      </c>
    </row>
    <row r="43" spans="1:48" ht="19.5" thickBot="1">
      <c r="A43" s="12"/>
      <c r="B43" s="2"/>
      <c r="C43" s="12"/>
      <c r="D43" s="2"/>
      <c r="E43" s="13"/>
      <c r="F43" s="3"/>
      <c r="G43" s="2"/>
      <c r="H43" s="13"/>
      <c r="I43" s="2"/>
      <c r="J43" s="2"/>
      <c r="K43" s="3"/>
      <c r="L43" s="12"/>
      <c r="M43" s="13"/>
      <c r="N43" s="2"/>
      <c r="O43" s="2"/>
      <c r="P43" s="2"/>
      <c r="Q43" s="3"/>
      <c r="R43" s="2"/>
      <c r="S43" s="13"/>
      <c r="T43" s="2"/>
      <c r="U43" s="2"/>
      <c r="V43" s="2"/>
      <c r="W43" s="2"/>
      <c r="X43" s="2"/>
      <c r="Y43" s="2"/>
      <c r="Z43" s="3"/>
      <c r="AB43" s="13"/>
      <c r="AC43" s="2"/>
      <c r="AD43" s="3"/>
      <c r="AF43" s="13"/>
      <c r="AG43" s="2"/>
      <c r="AH43" s="2"/>
      <c r="AI43" s="2"/>
      <c r="AJ43" s="3"/>
      <c r="AL43" s="13"/>
      <c r="AM43" s="2"/>
      <c r="AN43" s="3"/>
      <c r="AP43" s="13"/>
      <c r="AQ43" s="2"/>
      <c r="AR43" s="2"/>
      <c r="AS43" s="2"/>
      <c r="AT43" s="2"/>
      <c r="AU43" s="2"/>
      <c r="AV43" s="3"/>
    </row>
    <row r="44" spans="1:48" ht="18.75">
      <c r="A44" s="45" t="s">
        <v>116</v>
      </c>
      <c r="B44" s="2"/>
      <c r="C44" s="12"/>
      <c r="D44" s="2"/>
      <c r="E44" s="13"/>
      <c r="F44" s="3"/>
      <c r="G44" s="2"/>
      <c r="H44" s="13"/>
      <c r="I44" s="2"/>
      <c r="J44" s="2"/>
      <c r="K44" s="3"/>
      <c r="L44" s="2"/>
      <c r="M44" s="13"/>
      <c r="N44" s="2"/>
      <c r="O44" s="2"/>
      <c r="P44" s="2"/>
      <c r="Q44" s="3"/>
      <c r="R44" s="2"/>
      <c r="S44" s="13"/>
      <c r="T44" s="2"/>
      <c r="U44" s="2"/>
      <c r="V44" s="2"/>
      <c r="W44" s="2"/>
      <c r="X44" s="2"/>
      <c r="Y44" s="2"/>
      <c r="Z44" s="3"/>
      <c r="AB44" s="13"/>
      <c r="AC44" s="2"/>
      <c r="AD44" s="3"/>
      <c r="AF44" s="13"/>
      <c r="AG44" s="2"/>
      <c r="AH44" s="2"/>
      <c r="AI44" s="2"/>
      <c r="AJ44" s="3"/>
      <c r="AL44" s="13"/>
      <c r="AM44" s="2"/>
      <c r="AN44" s="3"/>
      <c r="AP44" s="13"/>
      <c r="AQ44" s="2"/>
      <c r="AR44" s="2"/>
      <c r="AS44" s="2"/>
      <c r="AT44" s="2"/>
      <c r="AU44" s="2"/>
      <c r="AV44" s="3"/>
    </row>
    <row r="45" spans="1:48" ht="18.75">
      <c r="A45" s="12" t="s">
        <v>3</v>
      </c>
      <c r="B45" s="2"/>
      <c r="C45" s="12">
        <f>'ALL SCHOOLS BY DEPARTMENTS'!C111</f>
        <v>1</v>
      </c>
      <c r="D45" s="2">
        <f>'ALL SCHOOLS BY DEPARTMENTS'!D111</f>
        <v>0</v>
      </c>
      <c r="E45" s="13">
        <f>'ALL SCHOOLS BY DEPARTMENTS'!E111</f>
        <v>0</v>
      </c>
      <c r="F45" s="3">
        <f>'ALL SCHOOLS BY DEPARTMENTS'!F111</f>
        <v>1</v>
      </c>
      <c r="G45" s="2">
        <f>'ALL SCHOOLS BY DEPARTMENTS'!G111</f>
        <v>0</v>
      </c>
      <c r="H45" s="13">
        <f>'ALL SCHOOLS BY DEPARTMENTS'!H111</f>
        <v>1</v>
      </c>
      <c r="I45" s="5">
        <f>'ALL SCHOOLS BY DEPARTMENTS'!I111</f>
        <v>0</v>
      </c>
      <c r="J45" s="5">
        <f>'ALL SCHOOLS BY DEPARTMENTS'!J111</f>
        <v>0</v>
      </c>
      <c r="K45" s="3">
        <f>'ALL SCHOOLS BY DEPARTMENTS'!K111</f>
        <v>0</v>
      </c>
      <c r="L45" s="2">
        <f>'ALL SCHOOLS BY DEPARTMENTS'!L111</f>
        <v>0</v>
      </c>
      <c r="M45" s="13">
        <f>'ALL SCHOOLS BY DEPARTMENTS'!M111</f>
        <v>0</v>
      </c>
      <c r="N45" s="5">
        <f>'ALL SCHOOLS BY DEPARTMENTS'!N111</f>
        <v>0</v>
      </c>
      <c r="O45" s="5">
        <f>'ALL SCHOOLS BY DEPARTMENTS'!O111</f>
        <v>0</v>
      </c>
      <c r="P45" s="5">
        <f>'ALL SCHOOLS BY DEPARTMENTS'!P111</f>
        <v>1</v>
      </c>
      <c r="Q45" s="3">
        <f>'ALL SCHOOLS BY DEPARTMENTS'!Q111</f>
        <v>0</v>
      </c>
      <c r="R45" s="2">
        <f>'ALL SCHOOLS BY DEPARTMENTS'!R111</f>
        <v>0</v>
      </c>
      <c r="S45" s="13">
        <f>'ALL SCHOOLS BY DEPARTMENTS'!S111</f>
        <v>0</v>
      </c>
      <c r="T45" s="5">
        <f>'ALL SCHOOLS BY DEPARTMENTS'!T111</f>
        <v>0</v>
      </c>
      <c r="U45" s="5">
        <f>'ALL SCHOOLS BY DEPARTMENTS'!U111</f>
        <v>0</v>
      </c>
      <c r="V45" s="5">
        <f>'ALL SCHOOLS BY DEPARTMENTS'!V111</f>
        <v>0</v>
      </c>
      <c r="W45" s="5">
        <f>'ALL SCHOOLS BY DEPARTMENTS'!W111</f>
        <v>0</v>
      </c>
      <c r="X45" s="5">
        <f>'ALL SCHOOLS BY DEPARTMENTS'!X111</f>
        <v>0</v>
      </c>
      <c r="Y45" s="5">
        <f>'ALL SCHOOLS BY DEPARTMENTS'!Y111</f>
        <v>0</v>
      </c>
      <c r="Z45" s="3">
        <f>'ALL SCHOOLS BY DEPARTMENTS'!Z111</f>
        <v>1</v>
      </c>
      <c r="AA45" s="1">
        <f>'ALL SCHOOLS BY DEPARTMENTS'!AA111</f>
        <v>0</v>
      </c>
      <c r="AB45" s="13">
        <f>'ALL SCHOOLS BY DEPARTMENTS'!AB111</f>
        <v>0</v>
      </c>
      <c r="AC45" s="2">
        <f>'ALL SCHOOLS BY DEPARTMENTS'!AC111</f>
        <v>0</v>
      </c>
      <c r="AD45" s="3">
        <f>'ALL SCHOOLS BY DEPARTMENTS'!AD111</f>
        <v>1</v>
      </c>
      <c r="AE45" s="1">
        <f>'ALL SCHOOLS BY DEPARTMENTS'!AE111</f>
        <v>0</v>
      </c>
      <c r="AF45" s="13">
        <f>'ALL SCHOOLS BY DEPARTMENTS'!AF111</f>
        <v>0</v>
      </c>
      <c r="AG45" s="2">
        <f>'ALL SCHOOLS BY DEPARTMENTS'!AG111</f>
        <v>0</v>
      </c>
      <c r="AH45" s="2">
        <f>'ALL SCHOOLS BY DEPARTMENTS'!AH111</f>
        <v>0</v>
      </c>
      <c r="AI45" s="2">
        <f>'ALL SCHOOLS BY DEPARTMENTS'!AI111</f>
        <v>0</v>
      </c>
      <c r="AJ45" s="3">
        <f>'ALL SCHOOLS BY DEPARTMENTS'!AJ111</f>
        <v>1</v>
      </c>
      <c r="AK45" s="1">
        <f>'ALL SCHOOLS BY DEPARTMENTS'!AK111</f>
        <v>0</v>
      </c>
      <c r="AL45" s="13">
        <f>'ALL SCHOOLS BY DEPARTMENTS'!AL111</f>
        <v>1</v>
      </c>
      <c r="AM45" s="2">
        <f>'ALL SCHOOLS BY DEPARTMENTS'!AM111</f>
        <v>0</v>
      </c>
      <c r="AN45" s="3">
        <f>'ALL SCHOOLS BY DEPARTMENTS'!AN111</f>
        <v>0</v>
      </c>
      <c r="AO45" s="1">
        <f>'ALL SCHOOLS BY DEPARTMENTS'!AO111</f>
        <v>0</v>
      </c>
      <c r="AP45" s="13">
        <f>'ALL SCHOOLS BY DEPARTMENTS'!AP111</f>
        <v>0</v>
      </c>
      <c r="AQ45" s="2">
        <f>'ALL SCHOOLS BY DEPARTMENTS'!AQ111</f>
        <v>0</v>
      </c>
      <c r="AR45" s="2">
        <f>'ALL SCHOOLS BY DEPARTMENTS'!AR111</f>
        <v>0</v>
      </c>
      <c r="AS45" s="2">
        <f>'ALL SCHOOLS BY DEPARTMENTS'!AS111</f>
        <v>0</v>
      </c>
      <c r="AT45" s="2">
        <f>'ALL SCHOOLS BY DEPARTMENTS'!AT111</f>
        <v>0</v>
      </c>
      <c r="AU45" s="2">
        <f>'ALL SCHOOLS BY DEPARTMENTS'!AU111</f>
        <v>0</v>
      </c>
      <c r="AV45" s="3">
        <f>'ALL SCHOOLS BY DEPARTMENTS'!AV111</f>
        <v>0</v>
      </c>
    </row>
    <row r="46" spans="1:48" s="19" customFormat="1" ht="19.5" thickBot="1">
      <c r="A46" s="14" t="s">
        <v>4</v>
      </c>
      <c r="B46" s="15"/>
      <c r="C46" s="16">
        <f>'ALL SCHOOLS BY DEPARTMENTS'!C112</f>
        <v>0.0014005602240896359</v>
      </c>
      <c r="D46" s="15">
        <f>'ALL SCHOOLS BY DEPARTMENTS'!D112</f>
        <v>0</v>
      </c>
      <c r="E46" s="17">
        <f>'ALL SCHOOLS BY DEPARTMENTS'!E112</f>
        <v>0</v>
      </c>
      <c r="F46" s="18">
        <f>'ALL SCHOOLS BY DEPARTMENTS'!F112</f>
        <v>1</v>
      </c>
      <c r="G46" s="15">
        <f>'ALL SCHOOLS BY DEPARTMENTS'!G112</f>
        <v>0</v>
      </c>
      <c r="H46" s="17">
        <f>'ALL SCHOOLS BY DEPARTMENTS'!H112</f>
        <v>1</v>
      </c>
      <c r="I46" s="15">
        <f>'ALL SCHOOLS BY DEPARTMENTS'!I112</f>
        <v>0</v>
      </c>
      <c r="J46" s="15">
        <f>'ALL SCHOOLS BY DEPARTMENTS'!J112</f>
        <v>0</v>
      </c>
      <c r="K46" s="18">
        <f>'ALL SCHOOLS BY DEPARTMENTS'!K112</f>
        <v>0</v>
      </c>
      <c r="L46" s="15">
        <f>'ALL SCHOOLS BY DEPARTMENTS'!L112</f>
        <v>0</v>
      </c>
      <c r="M46" s="17">
        <f>'ALL SCHOOLS BY DEPARTMENTS'!M112</f>
        <v>0</v>
      </c>
      <c r="N46" s="15">
        <f>'ALL SCHOOLS BY DEPARTMENTS'!N112</f>
        <v>0</v>
      </c>
      <c r="O46" s="15">
        <f>'ALL SCHOOLS BY DEPARTMENTS'!O112</f>
        <v>0</v>
      </c>
      <c r="P46" s="15">
        <f>'ALL SCHOOLS BY DEPARTMENTS'!P112</f>
        <v>1</v>
      </c>
      <c r="Q46" s="18">
        <f>'ALL SCHOOLS BY DEPARTMENTS'!Q112</f>
        <v>0</v>
      </c>
      <c r="R46" s="15">
        <f>'ALL SCHOOLS BY DEPARTMENTS'!R112</f>
        <v>0</v>
      </c>
      <c r="S46" s="17">
        <f>'ALL SCHOOLS BY DEPARTMENTS'!S112</f>
        <v>0</v>
      </c>
      <c r="T46" s="15">
        <f>'ALL SCHOOLS BY DEPARTMENTS'!T112</f>
        <v>0</v>
      </c>
      <c r="U46" s="15">
        <f>'ALL SCHOOLS BY DEPARTMENTS'!U112</f>
        <v>0</v>
      </c>
      <c r="V46" s="15">
        <f>'ALL SCHOOLS BY DEPARTMENTS'!V112</f>
        <v>0</v>
      </c>
      <c r="W46" s="15">
        <f>'ALL SCHOOLS BY DEPARTMENTS'!W112</f>
        <v>0</v>
      </c>
      <c r="X46" s="15">
        <f>'ALL SCHOOLS BY DEPARTMENTS'!X112</f>
        <v>0</v>
      </c>
      <c r="Y46" s="15">
        <f>'ALL SCHOOLS BY DEPARTMENTS'!Y112</f>
        <v>0</v>
      </c>
      <c r="Z46" s="18">
        <f>'ALL SCHOOLS BY DEPARTMENTS'!Z112</f>
        <v>1</v>
      </c>
      <c r="AA46" s="19">
        <f>'ALL SCHOOLS BY DEPARTMENTS'!AA112</f>
        <v>0</v>
      </c>
      <c r="AB46" s="17">
        <f>'ALL SCHOOLS BY DEPARTMENTS'!AB112</f>
        <v>0</v>
      </c>
      <c r="AC46" s="15">
        <f>'ALL SCHOOLS BY DEPARTMENTS'!AC112</f>
        <v>0</v>
      </c>
      <c r="AD46" s="18">
        <f>'ALL SCHOOLS BY DEPARTMENTS'!AD112</f>
        <v>1</v>
      </c>
      <c r="AE46" s="19">
        <f>'ALL SCHOOLS BY DEPARTMENTS'!AE112</f>
        <v>0</v>
      </c>
      <c r="AF46" s="17">
        <f>'ALL SCHOOLS BY DEPARTMENTS'!AF112</f>
        <v>0</v>
      </c>
      <c r="AG46" s="15">
        <f>'ALL SCHOOLS BY DEPARTMENTS'!AG112</f>
        <v>0</v>
      </c>
      <c r="AH46" s="15">
        <f>'ALL SCHOOLS BY DEPARTMENTS'!AH112</f>
        <v>0</v>
      </c>
      <c r="AI46" s="15">
        <f>'ALL SCHOOLS BY DEPARTMENTS'!AI112</f>
        <v>0</v>
      </c>
      <c r="AJ46" s="18">
        <f>'ALL SCHOOLS BY DEPARTMENTS'!AJ112</f>
        <v>1</v>
      </c>
      <c r="AK46" s="19">
        <f>'ALL SCHOOLS BY DEPARTMENTS'!AK112</f>
        <v>0</v>
      </c>
      <c r="AL46" s="17">
        <f>'ALL SCHOOLS BY DEPARTMENTS'!AL112</f>
        <v>1</v>
      </c>
      <c r="AM46" s="15">
        <f>'ALL SCHOOLS BY DEPARTMENTS'!AM112</f>
        <v>0</v>
      </c>
      <c r="AN46" s="18">
        <f>'ALL SCHOOLS BY DEPARTMENTS'!AN112</f>
        <v>0</v>
      </c>
      <c r="AO46" s="19">
        <f>'ALL SCHOOLS BY DEPARTMENTS'!AO112</f>
        <v>0</v>
      </c>
      <c r="AP46" s="17">
        <f>'ALL SCHOOLS BY DEPARTMENTS'!AP112</f>
        <v>0</v>
      </c>
      <c r="AQ46" s="15">
        <f>'ALL SCHOOLS BY DEPARTMENTS'!AQ112</f>
        <v>0</v>
      </c>
      <c r="AR46" s="15">
        <f>'ALL SCHOOLS BY DEPARTMENTS'!AR112</f>
        <v>0</v>
      </c>
      <c r="AS46" s="15">
        <f>'ALL SCHOOLS BY DEPARTMENTS'!AS112</f>
        <v>0</v>
      </c>
      <c r="AT46" s="15">
        <f>'ALL SCHOOLS BY DEPARTMENTS'!AT112</f>
        <v>0</v>
      </c>
      <c r="AU46" s="15">
        <f>'ALL SCHOOLS BY DEPARTMENTS'!AU112</f>
        <v>0</v>
      </c>
      <c r="AV46" s="18">
        <f>'ALL SCHOOLS BY DEPARTMENTS'!AV112</f>
        <v>0</v>
      </c>
    </row>
    <row r="47" spans="1:48" s="19" customFormat="1" ht="19.5" thickBot="1">
      <c r="A47" s="12"/>
      <c r="B47" s="15"/>
      <c r="C47" s="16"/>
      <c r="D47" s="15"/>
      <c r="E47" s="17"/>
      <c r="F47" s="18"/>
      <c r="G47" s="15"/>
      <c r="H47" s="17"/>
      <c r="I47" s="15"/>
      <c r="J47" s="15"/>
      <c r="K47" s="18"/>
      <c r="L47" s="15"/>
      <c r="M47" s="17"/>
      <c r="N47" s="15"/>
      <c r="O47" s="15"/>
      <c r="P47" s="15"/>
      <c r="Q47" s="18"/>
      <c r="R47" s="15"/>
      <c r="S47" s="17"/>
      <c r="T47" s="15"/>
      <c r="U47" s="15"/>
      <c r="V47" s="15"/>
      <c r="W47" s="15"/>
      <c r="X47" s="15"/>
      <c r="Y47" s="15"/>
      <c r="Z47" s="18"/>
      <c r="AB47" s="17"/>
      <c r="AC47" s="15"/>
      <c r="AD47" s="18"/>
      <c r="AF47" s="17"/>
      <c r="AG47" s="15"/>
      <c r="AH47" s="15"/>
      <c r="AI47" s="15"/>
      <c r="AJ47" s="18"/>
      <c r="AL47" s="17"/>
      <c r="AM47" s="15"/>
      <c r="AN47" s="18"/>
      <c r="AP47" s="17"/>
      <c r="AQ47" s="15"/>
      <c r="AR47" s="15"/>
      <c r="AS47" s="15"/>
      <c r="AT47" s="15"/>
      <c r="AU47" s="15"/>
      <c r="AV47" s="18"/>
    </row>
    <row r="48" spans="1:48" ht="18.75">
      <c r="A48" s="45" t="s">
        <v>13</v>
      </c>
      <c r="B48" s="20"/>
      <c r="C48" s="21">
        <f>'ALL SCHOOLS BY DEPARTMENTS'!C114</f>
        <v>714</v>
      </c>
      <c r="D48" s="22">
        <f>'ALL SCHOOLS BY DEPARTMENTS'!D114</f>
        <v>0</v>
      </c>
      <c r="E48" s="23">
        <f>'ALL SCHOOLS BY DEPARTMENTS'!E114</f>
        <v>275</v>
      </c>
      <c r="F48" s="24">
        <f>'ALL SCHOOLS BY DEPARTMENTS'!F114</f>
        <v>439</v>
      </c>
      <c r="G48" s="22">
        <f>'ALL SCHOOLS BY DEPARTMENTS'!G114</f>
        <v>0</v>
      </c>
      <c r="H48" s="23">
        <f>'ALL SCHOOLS BY DEPARTMENTS'!H114</f>
        <v>518</v>
      </c>
      <c r="I48" s="25">
        <f>'ALL SCHOOLS BY DEPARTMENTS'!I114</f>
        <v>49</v>
      </c>
      <c r="J48" s="25">
        <f>'ALL SCHOOLS BY DEPARTMENTS'!J114</f>
        <v>140</v>
      </c>
      <c r="K48" s="24">
        <f>'ALL SCHOOLS BY DEPARTMENTS'!K114</f>
        <v>7</v>
      </c>
      <c r="L48" s="26">
        <f>'ALL SCHOOLS BY DEPARTMENTS'!L114</f>
        <v>0</v>
      </c>
      <c r="M48" s="23">
        <f>'ALL SCHOOLS BY DEPARTMENTS'!M114</f>
        <v>26</v>
      </c>
      <c r="N48" s="25">
        <f>'ALL SCHOOLS BY DEPARTMENTS'!N114</f>
        <v>181</v>
      </c>
      <c r="O48" s="25">
        <f>'ALL SCHOOLS BY DEPARTMENTS'!O114</f>
        <v>190</v>
      </c>
      <c r="P48" s="25">
        <f>'ALL SCHOOLS BY DEPARTMENTS'!P114</f>
        <v>195</v>
      </c>
      <c r="Q48" s="24">
        <f>'ALL SCHOOLS BY DEPARTMENTS'!Q114</f>
        <v>122</v>
      </c>
      <c r="R48" s="22">
        <f>'ALL SCHOOLS BY DEPARTMENTS'!R114</f>
        <v>0</v>
      </c>
      <c r="S48" s="23">
        <f>'ALL SCHOOLS BY DEPARTMENTS'!S114</f>
        <v>3</v>
      </c>
      <c r="T48" s="25">
        <f>'ALL SCHOOLS BY DEPARTMENTS'!T114</f>
        <v>19</v>
      </c>
      <c r="U48" s="25">
        <f>'ALL SCHOOLS BY DEPARTMENTS'!U114</f>
        <v>44</v>
      </c>
      <c r="V48" s="25">
        <f>'ALL SCHOOLS BY DEPARTMENTS'!V114</f>
        <v>14</v>
      </c>
      <c r="W48" s="25">
        <f>'ALL SCHOOLS BY DEPARTMENTS'!W114</f>
        <v>40</v>
      </c>
      <c r="X48" s="25">
        <f>'ALL SCHOOLS BY DEPARTMENTS'!X114</f>
        <v>1</v>
      </c>
      <c r="Y48" s="25">
        <f>'ALL SCHOOLS BY DEPARTMENTS'!Y114</f>
        <v>1</v>
      </c>
      <c r="Z48" s="24">
        <f>'ALL SCHOOLS BY DEPARTMENTS'!Z114</f>
        <v>592</v>
      </c>
      <c r="AA48" s="1">
        <f>'ALL SCHOOLS BY DEPARTMENTS'!AA114</f>
        <v>0</v>
      </c>
      <c r="AB48" s="27">
        <f>'ALL SCHOOLS BY DEPARTMENTS'!AB114</f>
        <v>22</v>
      </c>
      <c r="AC48" s="28">
        <f>'ALL SCHOOLS BY DEPARTMENTS'!AC114</f>
        <v>556</v>
      </c>
      <c r="AD48" s="29">
        <f>'ALL SCHOOLS BY DEPARTMENTS'!AD114</f>
        <v>136</v>
      </c>
      <c r="AE48" s="1">
        <f>'ALL SCHOOLS BY DEPARTMENTS'!AE114</f>
        <v>0</v>
      </c>
      <c r="AF48" s="27">
        <f>'ALL SCHOOLS BY DEPARTMENTS'!AF114</f>
        <v>10</v>
      </c>
      <c r="AG48" s="28">
        <f>'ALL SCHOOLS BY DEPARTMENTS'!AG114</f>
        <v>117</v>
      </c>
      <c r="AH48" s="28">
        <f>'ALL SCHOOLS BY DEPARTMENTS'!AH114</f>
        <v>240</v>
      </c>
      <c r="AI48" s="28">
        <f>'ALL SCHOOLS BY DEPARTMENTS'!AI114</f>
        <v>192</v>
      </c>
      <c r="AJ48" s="29">
        <f>'ALL SCHOOLS BY DEPARTMENTS'!AJ114</f>
        <v>155</v>
      </c>
      <c r="AK48" s="1">
        <f>'ALL SCHOOLS BY DEPARTMENTS'!AK114</f>
        <v>0</v>
      </c>
      <c r="AL48" s="27">
        <f>'ALL SCHOOLS BY DEPARTMENTS'!AL114</f>
        <v>314</v>
      </c>
      <c r="AM48" s="28">
        <f>'ALL SCHOOLS BY DEPARTMENTS'!AM114</f>
        <v>180</v>
      </c>
      <c r="AN48" s="29">
        <f>'ALL SCHOOLS BY DEPARTMENTS'!AN114</f>
        <v>220</v>
      </c>
      <c r="AO48" s="1">
        <f>'ALL SCHOOLS BY DEPARTMENTS'!AO114</f>
        <v>0</v>
      </c>
      <c r="AP48" s="27">
        <f>'ALL SCHOOLS BY DEPARTMENTS'!AP114</f>
        <v>10</v>
      </c>
      <c r="AQ48" s="28">
        <f>'ALL SCHOOLS BY DEPARTMENTS'!AQ114</f>
        <v>7</v>
      </c>
      <c r="AR48" s="28">
        <f>'ALL SCHOOLS BY DEPARTMENTS'!AR114</f>
        <v>19</v>
      </c>
      <c r="AS48" s="28">
        <f>'ALL SCHOOLS BY DEPARTMENTS'!AS114</f>
        <v>21</v>
      </c>
      <c r="AT48" s="28">
        <f>'ALL SCHOOLS BY DEPARTMENTS'!AT114</f>
        <v>27</v>
      </c>
      <c r="AU48" s="28">
        <f>'ALL SCHOOLS BY DEPARTMENTS'!AU114</f>
        <v>32</v>
      </c>
      <c r="AV48" s="29">
        <f>'ALL SCHOOLS BY DEPARTMENTS'!AV114</f>
        <v>64</v>
      </c>
    </row>
    <row r="49" spans="1:48" s="19" customFormat="1" ht="19.5" thickBot="1">
      <c r="A49" s="46" t="s">
        <v>4</v>
      </c>
      <c r="B49" s="30"/>
      <c r="C49" s="31">
        <f>'ALL SCHOOLS BY DEPARTMENTS'!C115</f>
        <v>1</v>
      </c>
      <c r="D49" s="32">
        <f>'ALL SCHOOLS BY DEPARTMENTS'!D115</f>
        <v>0</v>
      </c>
      <c r="E49" s="33">
        <f>'ALL SCHOOLS BY DEPARTMENTS'!E115</f>
        <v>0.3851540616246499</v>
      </c>
      <c r="F49" s="34">
        <f>'ALL SCHOOLS BY DEPARTMENTS'!F115</f>
        <v>0.6148459383753502</v>
      </c>
      <c r="G49" s="35">
        <f>'ALL SCHOOLS BY DEPARTMENTS'!G115</f>
        <v>0</v>
      </c>
      <c r="H49" s="33">
        <f>'ALL SCHOOLS BY DEPARTMENTS'!H115</f>
        <v>0.7254901960784313</v>
      </c>
      <c r="I49" s="36">
        <f>'ALL SCHOOLS BY DEPARTMENTS'!I115</f>
        <v>0.06862745098039216</v>
      </c>
      <c r="J49" s="36">
        <f>'ALL SCHOOLS BY DEPARTMENTS'!J115</f>
        <v>0.19607843137254902</v>
      </c>
      <c r="K49" s="34">
        <f>'ALL SCHOOLS BY DEPARTMENTS'!K115</f>
        <v>0.00980392156862745</v>
      </c>
      <c r="L49" s="32">
        <f>'ALL SCHOOLS BY DEPARTMENTS'!L115</f>
        <v>0</v>
      </c>
      <c r="M49" s="33">
        <f>'ALL SCHOOLS BY DEPARTMENTS'!M115</f>
        <v>0.036414565826330535</v>
      </c>
      <c r="N49" s="36">
        <f>'ALL SCHOOLS BY DEPARTMENTS'!N115</f>
        <v>0.2535014005602241</v>
      </c>
      <c r="O49" s="36">
        <f>'ALL SCHOOLS BY DEPARTMENTS'!O115</f>
        <v>0.2661064425770308</v>
      </c>
      <c r="P49" s="36">
        <f>'ALL SCHOOLS BY DEPARTMENTS'!P115</f>
        <v>0.27310924369747897</v>
      </c>
      <c r="Q49" s="34">
        <f>'ALL SCHOOLS BY DEPARTMENTS'!Q115</f>
        <v>0.17086834733893558</v>
      </c>
      <c r="R49" s="32">
        <f>'ALL SCHOOLS BY DEPARTMENTS'!R115</f>
        <v>0</v>
      </c>
      <c r="S49" s="33">
        <f>'ALL SCHOOLS BY DEPARTMENTS'!S115</f>
        <v>0.004201680672268907</v>
      </c>
      <c r="T49" s="36">
        <f>'ALL SCHOOLS BY DEPARTMENTS'!T115</f>
        <v>0.02661064425770308</v>
      </c>
      <c r="U49" s="36">
        <f>'ALL SCHOOLS BY DEPARTMENTS'!U115</f>
        <v>0.06162464985994398</v>
      </c>
      <c r="V49" s="36">
        <f>'ALL SCHOOLS BY DEPARTMENTS'!V115</f>
        <v>0.0196078431372549</v>
      </c>
      <c r="W49" s="36">
        <f>'ALL SCHOOLS BY DEPARTMENTS'!W115</f>
        <v>0.056022408963585436</v>
      </c>
      <c r="X49" s="36">
        <f>'ALL SCHOOLS BY DEPARTMENTS'!X115</f>
        <v>0.0014005602240896359</v>
      </c>
      <c r="Y49" s="36">
        <f>'ALL SCHOOLS BY DEPARTMENTS'!Y115</f>
        <v>0.0014005602240896359</v>
      </c>
      <c r="Z49" s="34">
        <f>'ALL SCHOOLS BY DEPARTMENTS'!Z115</f>
        <v>0.8291316526610645</v>
      </c>
      <c r="AA49" s="19">
        <f>'ALL SCHOOLS BY DEPARTMENTS'!AA115</f>
        <v>0</v>
      </c>
      <c r="AB49" s="37">
        <f>'ALL SCHOOLS BY DEPARTMENTS'!AB115</f>
        <v>0.03081232492997199</v>
      </c>
      <c r="AC49" s="38">
        <f>'ALL SCHOOLS BY DEPARTMENTS'!AC115</f>
        <v>0.7787114845938375</v>
      </c>
      <c r="AD49" s="39">
        <f>'ALL SCHOOLS BY DEPARTMENTS'!AD115</f>
        <v>0.19047619047619047</v>
      </c>
      <c r="AE49" s="19">
        <f>'ALL SCHOOLS BY DEPARTMENTS'!AE115</f>
        <v>0</v>
      </c>
      <c r="AF49" s="37">
        <f>'ALL SCHOOLS BY DEPARTMENTS'!AF115</f>
        <v>0.014005602240896359</v>
      </c>
      <c r="AG49" s="38">
        <f>'ALL SCHOOLS BY DEPARTMENTS'!AG115</f>
        <v>0.1638655462184874</v>
      </c>
      <c r="AH49" s="38">
        <f>'ALL SCHOOLS BY DEPARTMENTS'!AH115</f>
        <v>0.33613445378151263</v>
      </c>
      <c r="AI49" s="38">
        <f>'ALL SCHOOLS BY DEPARTMENTS'!AI115</f>
        <v>0.2689075630252101</v>
      </c>
      <c r="AJ49" s="39">
        <f>'ALL SCHOOLS BY DEPARTMENTS'!AJ115</f>
        <v>0.21708683473389356</v>
      </c>
      <c r="AK49" s="19">
        <f>'ALL SCHOOLS BY DEPARTMENTS'!AK115</f>
        <v>0</v>
      </c>
      <c r="AL49" s="37">
        <f>'ALL SCHOOLS BY DEPARTMENTS'!AL115</f>
        <v>0.43977591036414565</v>
      </c>
      <c r="AM49" s="38">
        <f>'ALL SCHOOLS BY DEPARTMENTS'!AM115</f>
        <v>0.25210084033613445</v>
      </c>
      <c r="AN49" s="39">
        <f>'ALL SCHOOLS BY DEPARTMENTS'!AN115</f>
        <v>0.3081232492997199</v>
      </c>
      <c r="AO49" s="19">
        <f>'ALL SCHOOLS BY DEPARTMENTS'!AO115</f>
        <v>0</v>
      </c>
      <c r="AP49" s="37">
        <f>'ALL SCHOOLS BY DEPARTMENTS'!AP115</f>
        <v>0.05555555555555555</v>
      </c>
      <c r="AQ49" s="38">
        <f>'ALL SCHOOLS BY DEPARTMENTS'!AQ115</f>
        <v>0.03888888888888889</v>
      </c>
      <c r="AR49" s="38">
        <f>'ALL SCHOOLS BY DEPARTMENTS'!AR115</f>
        <v>0.10555555555555556</v>
      </c>
      <c r="AS49" s="38">
        <f>'ALL SCHOOLS BY DEPARTMENTS'!AS115</f>
        <v>0.11666666666666667</v>
      </c>
      <c r="AT49" s="38">
        <f>'ALL SCHOOLS BY DEPARTMENTS'!AT115</f>
        <v>0.15</v>
      </c>
      <c r="AU49" s="38">
        <f>'ALL SCHOOLS BY DEPARTMENTS'!AU115</f>
        <v>0.17777777777777778</v>
      </c>
      <c r="AV49" s="39">
        <f>'ALL SCHOOLS BY DEPARTMENTS'!AV115</f>
        <v>0.35555555555555557</v>
      </c>
    </row>
    <row r="50" ht="18.75">
      <c r="G50" s="2"/>
    </row>
    <row r="51" spans="3:28" ht="18.75">
      <c r="C51" s="40"/>
      <c r="E51" s="41" t="s">
        <v>38</v>
      </c>
      <c r="AB51" s="41" t="s">
        <v>38</v>
      </c>
    </row>
    <row r="52" spans="5:43" ht="18.75">
      <c r="E52" s="41" t="s">
        <v>39</v>
      </c>
      <c r="AB52" s="41" t="s">
        <v>39</v>
      </c>
      <c r="AJ52" s="2"/>
      <c r="AQ52" s="42"/>
    </row>
  </sheetData>
  <sheetProtection selectLockedCells="1" selectUnlockedCells="1"/>
  <mergeCells count="16">
    <mergeCell ref="AA1:AV1"/>
    <mergeCell ref="AA2:AV2"/>
    <mergeCell ref="AA3:AV3"/>
    <mergeCell ref="M5:Q6"/>
    <mergeCell ref="S5:Z6"/>
    <mergeCell ref="AF5:AJ6"/>
    <mergeCell ref="AL5:AN6"/>
    <mergeCell ref="AP5:AV5"/>
    <mergeCell ref="AP6:AV6"/>
    <mergeCell ref="AB5:AD6"/>
    <mergeCell ref="C5:C6"/>
    <mergeCell ref="E5:F6"/>
    <mergeCell ref="H5:K6"/>
    <mergeCell ref="D1:Z1"/>
    <mergeCell ref="D2:Z2"/>
    <mergeCell ref="D3:Z3"/>
  </mergeCells>
  <printOptions horizontalCentered="1"/>
  <pageMargins left="0.7" right="0.7" top="0.75" bottom="0.31" header="0.3" footer="0.3"/>
  <pageSetup fitToWidth="2" horizontalDpi="600" verticalDpi="600" orientation="landscape" scale="54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="53" zoomScaleNormal="53" zoomScalePageLayoutView="0" workbookViewId="0" topLeftCell="A1">
      <selection activeCell="AP116" sqref="AP116"/>
    </sheetView>
  </sheetViews>
  <sheetFormatPr defaultColWidth="9.140625" defaultRowHeight="15"/>
  <cols>
    <col min="1" max="1" width="32.8515625" style="50" customWidth="1"/>
    <col min="2" max="2" width="1.1484375" style="50" customWidth="1"/>
    <col min="3" max="3" width="11.57421875" style="1" customWidth="1"/>
    <col min="4" max="4" width="1.1484375" style="1" customWidth="1"/>
    <col min="5" max="6" width="11.57421875" style="1" customWidth="1"/>
    <col min="7" max="7" width="1.1484375" style="1" customWidth="1"/>
    <col min="8" max="11" width="11.57421875" style="1" customWidth="1"/>
    <col min="12" max="12" width="1.1484375" style="1" customWidth="1"/>
    <col min="13" max="17" width="11.57421875" style="1" customWidth="1"/>
    <col min="18" max="18" width="1.1484375" style="1" customWidth="1"/>
    <col min="19" max="26" width="11.57421875" style="1" customWidth="1"/>
    <col min="27" max="27" width="1.1484375" style="1" customWidth="1"/>
    <col min="28" max="30" width="11.57421875" style="1" customWidth="1"/>
    <col min="31" max="31" width="1.1484375" style="1" customWidth="1"/>
    <col min="32" max="36" width="11.57421875" style="1" customWidth="1"/>
    <col min="37" max="37" width="1.1484375" style="1" customWidth="1"/>
    <col min="38" max="40" width="11.57421875" style="1" customWidth="1"/>
    <col min="41" max="41" width="1.1484375" style="1" customWidth="1"/>
    <col min="42" max="48" width="11.57421875" style="1" customWidth="1"/>
    <col min="49" max="57" width="9.140625" style="1" customWidth="1"/>
    <col min="58" max="16384" width="9.140625" style="50" customWidth="1"/>
  </cols>
  <sheetData>
    <row r="1" spans="1:57" s="49" customFormat="1" ht="18.75">
      <c r="A1" s="47"/>
      <c r="B1" s="47"/>
      <c r="C1" s="47"/>
      <c r="D1" s="86" t="s">
        <v>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 t="s">
        <v>0</v>
      </c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48"/>
      <c r="AX1" s="48"/>
      <c r="AY1" s="48"/>
      <c r="AZ1" s="48"/>
      <c r="BA1" s="48"/>
      <c r="BB1" s="48"/>
      <c r="BC1" s="48"/>
      <c r="BD1" s="48"/>
      <c r="BE1" s="48"/>
    </row>
    <row r="2" spans="1:57" s="49" customFormat="1" ht="18.75">
      <c r="A2" s="47"/>
      <c r="B2" s="47"/>
      <c r="C2" s="47"/>
      <c r="D2" s="86" t="s">
        <v>1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 t="s">
        <v>123</v>
      </c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48"/>
      <c r="AX2" s="48"/>
      <c r="AY2" s="48"/>
      <c r="AZ2" s="48"/>
      <c r="BA2" s="48"/>
      <c r="BB2" s="48"/>
      <c r="BC2" s="48"/>
      <c r="BD2" s="48"/>
      <c r="BE2" s="48"/>
    </row>
    <row r="3" spans="1:57" s="49" customFormat="1" ht="18.75">
      <c r="A3" s="47"/>
      <c r="B3" s="47"/>
      <c r="C3" s="47"/>
      <c r="D3" s="86" t="s">
        <v>124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 t="s">
        <v>124</v>
      </c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48"/>
      <c r="AX3" s="48"/>
      <c r="AY3" s="48"/>
      <c r="AZ3" s="48"/>
      <c r="BA3" s="48"/>
      <c r="BB3" s="48"/>
      <c r="BC3" s="48"/>
      <c r="BD3" s="48"/>
      <c r="BE3" s="48"/>
    </row>
    <row r="4" spans="1:57" s="57" customFormat="1" ht="6" customHeight="1" thickBot="1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48" s="1" customFormat="1" ht="18.75">
      <c r="A5" s="45" t="s">
        <v>103</v>
      </c>
      <c r="B5" s="5"/>
      <c r="C5" s="77" t="s">
        <v>14</v>
      </c>
      <c r="D5" s="2"/>
      <c r="E5" s="79" t="s">
        <v>16</v>
      </c>
      <c r="F5" s="80"/>
      <c r="G5" s="2"/>
      <c r="H5" s="79" t="s">
        <v>19</v>
      </c>
      <c r="I5" s="83"/>
      <c r="J5" s="83"/>
      <c r="K5" s="80"/>
      <c r="L5" s="2"/>
      <c r="M5" s="79" t="s">
        <v>24</v>
      </c>
      <c r="N5" s="83"/>
      <c r="O5" s="83"/>
      <c r="P5" s="83"/>
      <c r="Q5" s="80"/>
      <c r="R5" s="2"/>
      <c r="S5" s="79" t="s">
        <v>30</v>
      </c>
      <c r="T5" s="83"/>
      <c r="U5" s="83"/>
      <c r="V5" s="83"/>
      <c r="W5" s="83"/>
      <c r="X5" s="83"/>
      <c r="Y5" s="83"/>
      <c r="Z5" s="80"/>
      <c r="AB5" s="79" t="s">
        <v>81</v>
      </c>
      <c r="AC5" s="83"/>
      <c r="AD5" s="80"/>
      <c r="AF5" s="79" t="s">
        <v>84</v>
      </c>
      <c r="AG5" s="83"/>
      <c r="AH5" s="83"/>
      <c r="AI5" s="83"/>
      <c r="AJ5" s="80"/>
      <c r="AL5" s="79" t="s">
        <v>93</v>
      </c>
      <c r="AM5" s="83"/>
      <c r="AN5" s="80"/>
      <c r="AP5" s="79" t="s">
        <v>94</v>
      </c>
      <c r="AQ5" s="83"/>
      <c r="AR5" s="83"/>
      <c r="AS5" s="83"/>
      <c r="AT5" s="83"/>
      <c r="AU5" s="83"/>
      <c r="AV5" s="80"/>
    </row>
    <row r="6" spans="1:48" s="1" customFormat="1" ht="19.5" thickBot="1">
      <c r="A6" s="67" t="s">
        <v>104</v>
      </c>
      <c r="B6" s="5"/>
      <c r="C6" s="78"/>
      <c r="D6" s="2"/>
      <c r="E6" s="81"/>
      <c r="F6" s="82"/>
      <c r="G6" s="2"/>
      <c r="H6" s="81"/>
      <c r="I6" s="84"/>
      <c r="J6" s="84"/>
      <c r="K6" s="82"/>
      <c r="L6" s="2"/>
      <c r="M6" s="81"/>
      <c r="N6" s="84"/>
      <c r="O6" s="84"/>
      <c r="P6" s="84"/>
      <c r="Q6" s="82"/>
      <c r="R6" s="2"/>
      <c r="S6" s="81"/>
      <c r="T6" s="84"/>
      <c r="U6" s="84"/>
      <c r="V6" s="84"/>
      <c r="W6" s="84"/>
      <c r="X6" s="84"/>
      <c r="Y6" s="84"/>
      <c r="Z6" s="82"/>
      <c r="AB6" s="81"/>
      <c r="AC6" s="84"/>
      <c r="AD6" s="82"/>
      <c r="AF6" s="81"/>
      <c r="AG6" s="84"/>
      <c r="AH6" s="84"/>
      <c r="AI6" s="84"/>
      <c r="AJ6" s="82"/>
      <c r="AL6" s="81"/>
      <c r="AM6" s="84"/>
      <c r="AN6" s="82"/>
      <c r="AP6" s="81" t="s">
        <v>95</v>
      </c>
      <c r="AQ6" s="84"/>
      <c r="AR6" s="84"/>
      <c r="AS6" s="84"/>
      <c r="AT6" s="84"/>
      <c r="AU6" s="84"/>
      <c r="AV6" s="82"/>
    </row>
    <row r="7" spans="1:256" s="11" customFormat="1" ht="18.75">
      <c r="A7" s="51"/>
      <c r="B7" s="6"/>
      <c r="C7" s="51" t="s">
        <v>15</v>
      </c>
      <c r="D7" s="7"/>
      <c r="E7" s="52" t="s">
        <v>17</v>
      </c>
      <c r="F7" s="53" t="s">
        <v>18</v>
      </c>
      <c r="G7" s="7"/>
      <c r="H7" s="52" t="s">
        <v>20</v>
      </c>
      <c r="I7" s="54" t="s">
        <v>21</v>
      </c>
      <c r="J7" s="54" t="s">
        <v>22</v>
      </c>
      <c r="K7" s="53" t="s">
        <v>23</v>
      </c>
      <c r="L7" s="7"/>
      <c r="M7" s="52" t="s">
        <v>25</v>
      </c>
      <c r="N7" s="54" t="s">
        <v>26</v>
      </c>
      <c r="O7" s="54" t="s">
        <v>27</v>
      </c>
      <c r="P7" s="54" t="s">
        <v>28</v>
      </c>
      <c r="Q7" s="53" t="s">
        <v>29</v>
      </c>
      <c r="R7" s="7"/>
      <c r="S7" s="52" t="s">
        <v>31</v>
      </c>
      <c r="T7" s="54" t="s">
        <v>32</v>
      </c>
      <c r="U7" s="54" t="s">
        <v>33</v>
      </c>
      <c r="V7" s="54" t="s">
        <v>34</v>
      </c>
      <c r="W7" s="54" t="s">
        <v>37</v>
      </c>
      <c r="X7" s="54" t="s">
        <v>36</v>
      </c>
      <c r="Y7" s="54" t="s">
        <v>122</v>
      </c>
      <c r="Z7" s="53" t="s">
        <v>35</v>
      </c>
      <c r="AA7" s="7"/>
      <c r="AB7" s="52" t="s">
        <v>118</v>
      </c>
      <c r="AC7" s="54" t="s">
        <v>82</v>
      </c>
      <c r="AD7" s="53" t="s">
        <v>83</v>
      </c>
      <c r="AE7" s="7"/>
      <c r="AF7" s="52" t="s">
        <v>85</v>
      </c>
      <c r="AG7" s="54" t="s">
        <v>86</v>
      </c>
      <c r="AH7" s="54" t="s">
        <v>87</v>
      </c>
      <c r="AI7" s="54" t="s">
        <v>88</v>
      </c>
      <c r="AJ7" s="53" t="s">
        <v>89</v>
      </c>
      <c r="AK7" s="7"/>
      <c r="AL7" s="52" t="s">
        <v>90</v>
      </c>
      <c r="AM7" s="54" t="s">
        <v>91</v>
      </c>
      <c r="AN7" s="53" t="s">
        <v>92</v>
      </c>
      <c r="AO7" s="7"/>
      <c r="AP7" s="52" t="s">
        <v>96</v>
      </c>
      <c r="AQ7" s="54" t="s">
        <v>97</v>
      </c>
      <c r="AR7" s="54" t="s">
        <v>98</v>
      </c>
      <c r="AS7" s="54" t="s">
        <v>99</v>
      </c>
      <c r="AT7" s="54" t="s">
        <v>100</v>
      </c>
      <c r="AU7" s="54" t="s">
        <v>101</v>
      </c>
      <c r="AV7" s="53" t="s">
        <v>102</v>
      </c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8.75">
      <c r="A8" s="55" t="s">
        <v>2</v>
      </c>
      <c r="B8" s="56"/>
      <c r="C8" s="12"/>
      <c r="D8" s="2"/>
      <c r="E8" s="13"/>
      <c r="F8" s="3"/>
      <c r="G8" s="2"/>
      <c r="H8" s="13"/>
      <c r="I8" s="2"/>
      <c r="J8" s="2"/>
      <c r="K8" s="3"/>
      <c r="L8" s="2"/>
      <c r="M8" s="13"/>
      <c r="N8" s="2"/>
      <c r="O8" s="2"/>
      <c r="P8" s="2"/>
      <c r="Q8" s="3"/>
      <c r="R8" s="2"/>
      <c r="S8" s="13"/>
      <c r="T8" s="2"/>
      <c r="U8" s="2"/>
      <c r="V8" s="2"/>
      <c r="W8" s="2"/>
      <c r="X8" s="2"/>
      <c r="Y8" s="2"/>
      <c r="Z8" s="3"/>
      <c r="AA8" s="2"/>
      <c r="AB8" s="13"/>
      <c r="AC8" s="2"/>
      <c r="AD8" s="3"/>
      <c r="AE8" s="2"/>
      <c r="AF8" s="13"/>
      <c r="AG8" s="2"/>
      <c r="AH8" s="2"/>
      <c r="AI8" s="2"/>
      <c r="AJ8" s="3"/>
      <c r="AK8" s="2"/>
      <c r="AL8" s="13"/>
      <c r="AM8" s="2"/>
      <c r="AN8" s="3"/>
      <c r="AO8" s="2"/>
      <c r="AP8" s="13"/>
      <c r="AQ8" s="2"/>
      <c r="AR8" s="2"/>
      <c r="AS8" s="2"/>
      <c r="AT8" s="2"/>
      <c r="AU8" s="2"/>
      <c r="AV8" s="3"/>
      <c r="AW8" s="2"/>
      <c r="AX8" s="2"/>
      <c r="AY8" s="2"/>
      <c r="AZ8" s="2"/>
      <c r="BA8" s="2"/>
      <c r="BB8" s="2"/>
      <c r="BC8" s="2"/>
      <c r="BD8" s="2"/>
      <c r="BE8" s="2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57" s="57" customFormat="1" ht="18.75">
      <c r="A9" s="58" t="s">
        <v>105</v>
      </c>
      <c r="B9" s="59"/>
      <c r="C9" s="12">
        <v>2</v>
      </c>
      <c r="D9" s="2"/>
      <c r="E9" s="13">
        <v>0</v>
      </c>
      <c r="F9" s="3">
        <v>2</v>
      </c>
      <c r="G9" s="2"/>
      <c r="H9" s="60">
        <v>2</v>
      </c>
      <c r="I9" s="61">
        <v>0</v>
      </c>
      <c r="J9" s="61">
        <v>0</v>
      </c>
      <c r="K9" s="62">
        <v>0</v>
      </c>
      <c r="L9" s="2"/>
      <c r="M9" s="60">
        <v>0</v>
      </c>
      <c r="N9" s="61">
        <v>1</v>
      </c>
      <c r="O9" s="61">
        <v>0</v>
      </c>
      <c r="P9" s="61">
        <v>0</v>
      </c>
      <c r="Q9" s="62">
        <v>1</v>
      </c>
      <c r="R9" s="2"/>
      <c r="S9" s="60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2">
        <v>2</v>
      </c>
      <c r="AA9" s="2"/>
      <c r="AB9" s="60">
        <v>1</v>
      </c>
      <c r="AC9" s="61">
        <v>0</v>
      </c>
      <c r="AD9" s="62">
        <v>1</v>
      </c>
      <c r="AE9" s="2"/>
      <c r="AF9" s="60">
        <v>0</v>
      </c>
      <c r="AG9" s="61">
        <v>0</v>
      </c>
      <c r="AH9" s="61">
        <v>1</v>
      </c>
      <c r="AI9" s="61">
        <v>0</v>
      </c>
      <c r="AJ9" s="62">
        <v>1</v>
      </c>
      <c r="AK9" s="2"/>
      <c r="AL9" s="60">
        <v>1</v>
      </c>
      <c r="AM9" s="61">
        <v>0</v>
      </c>
      <c r="AN9" s="62">
        <v>1</v>
      </c>
      <c r="AO9" s="2"/>
      <c r="AP9" s="60"/>
      <c r="AQ9" s="61"/>
      <c r="AR9" s="61"/>
      <c r="AS9" s="61"/>
      <c r="AT9" s="61"/>
      <c r="AU9" s="61"/>
      <c r="AV9" s="62"/>
      <c r="AW9" s="2"/>
      <c r="AX9" s="2"/>
      <c r="AY9" s="2"/>
      <c r="AZ9" s="2"/>
      <c r="BA9" s="2"/>
      <c r="BB9" s="2"/>
      <c r="BC9" s="2"/>
      <c r="BD9" s="2"/>
      <c r="BE9" s="2"/>
    </row>
    <row r="10" spans="1:57" s="57" customFormat="1" ht="18.75">
      <c r="A10" s="58" t="s">
        <v>40</v>
      </c>
      <c r="B10" s="59"/>
      <c r="C10" s="12">
        <v>3</v>
      </c>
      <c r="D10" s="2"/>
      <c r="E10" s="13">
        <v>1</v>
      </c>
      <c r="F10" s="3">
        <v>2</v>
      </c>
      <c r="G10" s="2"/>
      <c r="H10" s="60">
        <v>3</v>
      </c>
      <c r="I10" s="61">
        <v>0</v>
      </c>
      <c r="J10" s="61">
        <v>0</v>
      </c>
      <c r="K10" s="62">
        <v>0</v>
      </c>
      <c r="L10" s="2"/>
      <c r="M10" s="60">
        <v>0</v>
      </c>
      <c r="N10" s="61">
        <v>1</v>
      </c>
      <c r="O10" s="61">
        <v>1</v>
      </c>
      <c r="P10" s="61">
        <v>1</v>
      </c>
      <c r="Q10" s="62">
        <v>0</v>
      </c>
      <c r="R10" s="2"/>
      <c r="S10" s="60">
        <v>0</v>
      </c>
      <c r="T10" s="61">
        <v>0</v>
      </c>
      <c r="U10" s="61">
        <v>3</v>
      </c>
      <c r="V10" s="61">
        <v>0</v>
      </c>
      <c r="W10" s="61">
        <v>0</v>
      </c>
      <c r="X10" s="61">
        <v>0</v>
      </c>
      <c r="Y10" s="61">
        <v>0</v>
      </c>
      <c r="Z10" s="62">
        <v>0</v>
      </c>
      <c r="AA10" s="2"/>
      <c r="AB10" s="60">
        <v>0</v>
      </c>
      <c r="AC10" s="61">
        <v>2</v>
      </c>
      <c r="AD10" s="62">
        <v>1</v>
      </c>
      <c r="AE10" s="2"/>
      <c r="AF10" s="60">
        <v>0</v>
      </c>
      <c r="AG10" s="61">
        <v>0</v>
      </c>
      <c r="AH10" s="61">
        <v>2</v>
      </c>
      <c r="AI10" s="61">
        <v>1</v>
      </c>
      <c r="AJ10" s="62">
        <v>0</v>
      </c>
      <c r="AK10" s="2"/>
      <c r="AL10" s="60">
        <v>1</v>
      </c>
      <c r="AM10" s="61">
        <v>2</v>
      </c>
      <c r="AN10" s="62">
        <v>0</v>
      </c>
      <c r="AO10" s="2"/>
      <c r="AP10" s="60"/>
      <c r="AQ10" s="61"/>
      <c r="AR10" s="61"/>
      <c r="AS10" s="61"/>
      <c r="AT10" s="61">
        <v>1</v>
      </c>
      <c r="AU10" s="61">
        <v>1</v>
      </c>
      <c r="AV10" s="62"/>
      <c r="AW10" s="2"/>
      <c r="AX10" s="2"/>
      <c r="AY10" s="2"/>
      <c r="AZ10" s="2"/>
      <c r="BA10" s="2"/>
      <c r="BB10" s="2"/>
      <c r="BC10" s="2"/>
      <c r="BD10" s="2"/>
      <c r="BE10" s="2"/>
    </row>
    <row r="11" spans="1:57" s="57" customFormat="1" ht="18.75">
      <c r="A11" s="58" t="s">
        <v>41</v>
      </c>
      <c r="B11" s="59"/>
      <c r="C11" s="12">
        <v>15</v>
      </c>
      <c r="D11" s="2"/>
      <c r="E11" s="13">
        <v>11</v>
      </c>
      <c r="F11" s="3">
        <v>4</v>
      </c>
      <c r="G11" s="2"/>
      <c r="H11" s="60">
        <v>3</v>
      </c>
      <c r="I11" s="61">
        <v>0</v>
      </c>
      <c r="J11" s="61">
        <v>12</v>
      </c>
      <c r="K11" s="62">
        <v>0</v>
      </c>
      <c r="L11" s="2"/>
      <c r="M11" s="60">
        <v>1</v>
      </c>
      <c r="N11" s="61">
        <v>7</v>
      </c>
      <c r="O11" s="61">
        <v>0</v>
      </c>
      <c r="P11" s="61">
        <v>2</v>
      </c>
      <c r="Q11" s="62">
        <v>5</v>
      </c>
      <c r="R11" s="2"/>
      <c r="S11" s="60">
        <v>0</v>
      </c>
      <c r="T11" s="61">
        <v>0</v>
      </c>
      <c r="U11" s="61">
        <v>2</v>
      </c>
      <c r="V11" s="61">
        <v>0</v>
      </c>
      <c r="W11" s="61">
        <v>0</v>
      </c>
      <c r="X11" s="61">
        <v>0</v>
      </c>
      <c r="Y11" s="61">
        <v>0</v>
      </c>
      <c r="Z11" s="62">
        <v>13</v>
      </c>
      <c r="AA11" s="2"/>
      <c r="AB11" s="60">
        <v>0</v>
      </c>
      <c r="AC11" s="61">
        <v>14</v>
      </c>
      <c r="AD11" s="62">
        <v>1</v>
      </c>
      <c r="AE11" s="2"/>
      <c r="AF11" s="60">
        <v>0</v>
      </c>
      <c r="AG11" s="61">
        <v>0</v>
      </c>
      <c r="AH11" s="61">
        <v>8</v>
      </c>
      <c r="AI11" s="61">
        <v>4</v>
      </c>
      <c r="AJ11" s="62">
        <v>3</v>
      </c>
      <c r="AK11" s="2"/>
      <c r="AL11" s="60">
        <v>7</v>
      </c>
      <c r="AM11" s="61">
        <v>5</v>
      </c>
      <c r="AN11" s="62">
        <v>3</v>
      </c>
      <c r="AO11" s="2"/>
      <c r="AP11" s="60"/>
      <c r="AQ11" s="61"/>
      <c r="AR11" s="61"/>
      <c r="AS11" s="61"/>
      <c r="AT11" s="61">
        <v>3</v>
      </c>
      <c r="AU11" s="61">
        <v>1</v>
      </c>
      <c r="AV11" s="62">
        <v>1</v>
      </c>
      <c r="AW11" s="2"/>
      <c r="AX11" s="2"/>
      <c r="AY11" s="2"/>
      <c r="AZ11" s="2"/>
      <c r="BA11" s="2"/>
      <c r="BB11" s="2"/>
      <c r="BC11" s="2"/>
      <c r="BD11" s="2"/>
      <c r="BE11" s="2"/>
    </row>
    <row r="12" spans="1:57" s="57" customFormat="1" ht="18.75">
      <c r="A12" s="58" t="s">
        <v>42</v>
      </c>
      <c r="B12" s="59"/>
      <c r="C12" s="12">
        <v>23</v>
      </c>
      <c r="D12" s="2"/>
      <c r="E12" s="13">
        <v>8</v>
      </c>
      <c r="F12" s="3">
        <v>15</v>
      </c>
      <c r="G12" s="2"/>
      <c r="H12" s="60">
        <v>22</v>
      </c>
      <c r="I12" s="61">
        <v>0</v>
      </c>
      <c r="J12" s="61">
        <v>1</v>
      </c>
      <c r="K12" s="62">
        <v>0</v>
      </c>
      <c r="L12" s="2"/>
      <c r="M12" s="60">
        <v>0</v>
      </c>
      <c r="N12" s="61">
        <v>5</v>
      </c>
      <c r="O12" s="61">
        <v>8</v>
      </c>
      <c r="P12" s="61">
        <v>8</v>
      </c>
      <c r="Q12" s="62">
        <v>2</v>
      </c>
      <c r="R12" s="2"/>
      <c r="S12" s="60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2">
        <v>23</v>
      </c>
      <c r="AA12" s="2"/>
      <c r="AB12" s="60">
        <v>0</v>
      </c>
      <c r="AC12" s="61">
        <v>22</v>
      </c>
      <c r="AD12" s="62">
        <v>1</v>
      </c>
      <c r="AE12" s="2"/>
      <c r="AF12" s="60">
        <v>2</v>
      </c>
      <c r="AG12" s="61">
        <v>4</v>
      </c>
      <c r="AH12" s="61">
        <v>5</v>
      </c>
      <c r="AI12" s="61">
        <v>7</v>
      </c>
      <c r="AJ12" s="62">
        <v>5</v>
      </c>
      <c r="AK12" s="2"/>
      <c r="AL12" s="60">
        <v>12</v>
      </c>
      <c r="AM12" s="61">
        <v>5</v>
      </c>
      <c r="AN12" s="62">
        <v>6</v>
      </c>
      <c r="AO12" s="2"/>
      <c r="AP12" s="60"/>
      <c r="AQ12" s="61"/>
      <c r="AR12" s="61"/>
      <c r="AS12" s="61"/>
      <c r="AT12" s="61">
        <v>1</v>
      </c>
      <c r="AU12" s="61">
        <v>3</v>
      </c>
      <c r="AV12" s="62">
        <v>1</v>
      </c>
      <c r="AW12" s="2"/>
      <c r="AX12" s="2"/>
      <c r="AY12" s="2"/>
      <c r="AZ12" s="2"/>
      <c r="BA12" s="2"/>
      <c r="BB12" s="2"/>
      <c r="BC12" s="2"/>
      <c r="BD12" s="2"/>
      <c r="BE12" s="2"/>
    </row>
    <row r="13" spans="1:57" s="57" customFormat="1" ht="18.75">
      <c r="A13" s="58" t="s">
        <v>43</v>
      </c>
      <c r="B13" s="59"/>
      <c r="C13" s="12">
        <v>19</v>
      </c>
      <c r="D13" s="2"/>
      <c r="E13" s="13">
        <v>2</v>
      </c>
      <c r="F13" s="3">
        <v>17</v>
      </c>
      <c r="G13" s="2"/>
      <c r="H13" s="60">
        <v>19</v>
      </c>
      <c r="I13" s="61">
        <v>0</v>
      </c>
      <c r="J13" s="61">
        <v>0</v>
      </c>
      <c r="K13" s="62">
        <v>0</v>
      </c>
      <c r="L13" s="2"/>
      <c r="M13" s="60">
        <v>1</v>
      </c>
      <c r="N13" s="61">
        <v>6</v>
      </c>
      <c r="O13" s="61">
        <v>5</v>
      </c>
      <c r="P13" s="61">
        <v>4</v>
      </c>
      <c r="Q13" s="62">
        <v>3</v>
      </c>
      <c r="R13" s="2"/>
      <c r="S13" s="60">
        <v>0</v>
      </c>
      <c r="T13" s="61">
        <v>1</v>
      </c>
      <c r="U13" s="61">
        <v>3</v>
      </c>
      <c r="V13" s="61">
        <v>0</v>
      </c>
      <c r="W13" s="61">
        <v>1</v>
      </c>
      <c r="X13" s="61">
        <v>0</v>
      </c>
      <c r="Y13" s="61">
        <v>0</v>
      </c>
      <c r="Z13" s="62">
        <v>14</v>
      </c>
      <c r="AA13" s="2"/>
      <c r="AB13" s="60">
        <v>0</v>
      </c>
      <c r="AC13" s="61">
        <v>14</v>
      </c>
      <c r="AD13" s="62">
        <v>5</v>
      </c>
      <c r="AE13" s="2"/>
      <c r="AF13" s="60">
        <v>0</v>
      </c>
      <c r="AG13" s="61">
        <v>2</v>
      </c>
      <c r="AH13" s="61">
        <v>8</v>
      </c>
      <c r="AI13" s="61">
        <v>6</v>
      </c>
      <c r="AJ13" s="62">
        <v>3</v>
      </c>
      <c r="AK13" s="2"/>
      <c r="AL13" s="60">
        <v>9</v>
      </c>
      <c r="AM13" s="61">
        <v>7</v>
      </c>
      <c r="AN13" s="62">
        <v>3</v>
      </c>
      <c r="AO13" s="2"/>
      <c r="AP13" s="60"/>
      <c r="AQ13" s="61"/>
      <c r="AR13" s="61">
        <v>2</v>
      </c>
      <c r="AS13" s="61"/>
      <c r="AT13" s="61"/>
      <c r="AU13" s="61">
        <v>2</v>
      </c>
      <c r="AV13" s="62">
        <v>3</v>
      </c>
      <c r="AW13" s="2"/>
      <c r="AX13" s="2"/>
      <c r="AY13" s="2"/>
      <c r="AZ13" s="2"/>
      <c r="BA13" s="2"/>
      <c r="BB13" s="2"/>
      <c r="BC13" s="2"/>
      <c r="BD13" s="2"/>
      <c r="BE13" s="2"/>
    </row>
    <row r="14" spans="1:57" s="57" customFormat="1" ht="18.75">
      <c r="A14" s="58" t="s">
        <v>44</v>
      </c>
      <c r="B14" s="59"/>
      <c r="C14" s="12">
        <v>5</v>
      </c>
      <c r="D14" s="2"/>
      <c r="E14" s="13">
        <v>2</v>
      </c>
      <c r="F14" s="3">
        <v>3</v>
      </c>
      <c r="G14" s="2"/>
      <c r="H14" s="60">
        <v>5</v>
      </c>
      <c r="I14" s="61">
        <v>0</v>
      </c>
      <c r="J14" s="61">
        <v>0</v>
      </c>
      <c r="K14" s="62">
        <v>0</v>
      </c>
      <c r="L14" s="2"/>
      <c r="M14" s="60">
        <v>0</v>
      </c>
      <c r="N14" s="61">
        <v>3</v>
      </c>
      <c r="O14" s="61">
        <v>1</v>
      </c>
      <c r="P14" s="61">
        <v>1</v>
      </c>
      <c r="Q14" s="62">
        <v>0</v>
      </c>
      <c r="R14" s="2"/>
      <c r="S14" s="60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2">
        <v>5</v>
      </c>
      <c r="AA14" s="2"/>
      <c r="AB14" s="60">
        <v>0</v>
      </c>
      <c r="AC14" s="61">
        <v>5</v>
      </c>
      <c r="AD14" s="62">
        <v>0</v>
      </c>
      <c r="AE14" s="2"/>
      <c r="AF14" s="60">
        <v>0</v>
      </c>
      <c r="AG14" s="61">
        <v>0</v>
      </c>
      <c r="AH14" s="61">
        <v>4</v>
      </c>
      <c r="AI14" s="61">
        <v>1</v>
      </c>
      <c r="AJ14" s="62">
        <v>0</v>
      </c>
      <c r="AK14" s="2"/>
      <c r="AL14" s="60">
        <v>1</v>
      </c>
      <c r="AM14" s="61">
        <v>4</v>
      </c>
      <c r="AN14" s="62">
        <v>0</v>
      </c>
      <c r="AO14" s="2"/>
      <c r="AP14" s="60"/>
      <c r="AQ14" s="61">
        <v>1</v>
      </c>
      <c r="AR14" s="61">
        <v>1</v>
      </c>
      <c r="AS14" s="61">
        <v>1</v>
      </c>
      <c r="AT14" s="61"/>
      <c r="AU14" s="61">
        <v>1</v>
      </c>
      <c r="AV14" s="6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57" customFormat="1" ht="18.75">
      <c r="A15" s="58" t="s">
        <v>45</v>
      </c>
      <c r="B15" s="59"/>
      <c r="C15" s="12">
        <v>13</v>
      </c>
      <c r="D15" s="2"/>
      <c r="E15" s="13">
        <v>2</v>
      </c>
      <c r="F15" s="3">
        <v>11</v>
      </c>
      <c r="G15" s="2"/>
      <c r="H15" s="60">
        <v>13</v>
      </c>
      <c r="I15" s="61">
        <v>0</v>
      </c>
      <c r="J15" s="61">
        <v>0</v>
      </c>
      <c r="K15" s="62">
        <v>0</v>
      </c>
      <c r="L15" s="2"/>
      <c r="M15" s="60">
        <v>0</v>
      </c>
      <c r="N15" s="61">
        <v>4</v>
      </c>
      <c r="O15" s="61">
        <v>1</v>
      </c>
      <c r="P15" s="61">
        <v>6</v>
      </c>
      <c r="Q15" s="62">
        <v>2</v>
      </c>
      <c r="R15" s="2"/>
      <c r="S15" s="60">
        <v>0</v>
      </c>
      <c r="T15" s="61">
        <v>0</v>
      </c>
      <c r="U15" s="61">
        <v>0</v>
      </c>
      <c r="V15" s="61">
        <v>0</v>
      </c>
      <c r="W15" s="61">
        <v>1</v>
      </c>
      <c r="X15" s="61">
        <v>0</v>
      </c>
      <c r="Y15" s="61">
        <v>0</v>
      </c>
      <c r="Z15" s="62">
        <v>12</v>
      </c>
      <c r="AA15" s="2"/>
      <c r="AB15" s="60">
        <v>0</v>
      </c>
      <c r="AC15" s="61">
        <v>12</v>
      </c>
      <c r="AD15" s="62">
        <v>1</v>
      </c>
      <c r="AE15" s="2"/>
      <c r="AF15" s="60">
        <v>0</v>
      </c>
      <c r="AG15" s="61">
        <v>0</v>
      </c>
      <c r="AH15" s="61">
        <v>5</v>
      </c>
      <c r="AI15" s="61">
        <v>4</v>
      </c>
      <c r="AJ15" s="62">
        <v>4</v>
      </c>
      <c r="AK15" s="2"/>
      <c r="AL15" s="60">
        <v>8</v>
      </c>
      <c r="AM15" s="61">
        <v>4</v>
      </c>
      <c r="AN15" s="62">
        <v>1</v>
      </c>
      <c r="AO15" s="2"/>
      <c r="AP15" s="60"/>
      <c r="AQ15" s="61"/>
      <c r="AR15" s="61"/>
      <c r="AS15" s="61">
        <v>2</v>
      </c>
      <c r="AT15" s="61">
        <v>1</v>
      </c>
      <c r="AU15" s="61"/>
      <c r="AV15" s="62">
        <v>1</v>
      </c>
      <c r="AW15" s="2"/>
      <c r="AX15" s="2"/>
      <c r="AY15" s="2"/>
      <c r="AZ15" s="2"/>
      <c r="BA15" s="2"/>
      <c r="BB15" s="2"/>
      <c r="BC15" s="2"/>
      <c r="BD15" s="2"/>
      <c r="BE15" s="2"/>
    </row>
    <row r="16" spans="1:57" s="57" customFormat="1" ht="18.75">
      <c r="A16" s="58" t="s">
        <v>46</v>
      </c>
      <c r="B16" s="59"/>
      <c r="C16" s="12">
        <v>55</v>
      </c>
      <c r="D16" s="2"/>
      <c r="E16" s="13">
        <v>22</v>
      </c>
      <c r="F16" s="3">
        <v>33</v>
      </c>
      <c r="G16" s="2"/>
      <c r="H16" s="60">
        <v>36</v>
      </c>
      <c r="I16" s="61">
        <v>0</v>
      </c>
      <c r="J16" s="61">
        <v>18</v>
      </c>
      <c r="K16" s="62">
        <v>1</v>
      </c>
      <c r="L16" s="2"/>
      <c r="M16" s="60">
        <v>3</v>
      </c>
      <c r="N16" s="61">
        <v>14</v>
      </c>
      <c r="O16" s="61">
        <v>15</v>
      </c>
      <c r="P16" s="61">
        <v>8</v>
      </c>
      <c r="Q16" s="62">
        <v>15</v>
      </c>
      <c r="R16" s="2"/>
      <c r="S16" s="60">
        <v>0</v>
      </c>
      <c r="T16" s="61">
        <v>0</v>
      </c>
      <c r="U16" s="61">
        <v>3</v>
      </c>
      <c r="V16" s="61">
        <v>0</v>
      </c>
      <c r="W16" s="61">
        <v>0</v>
      </c>
      <c r="X16" s="61">
        <v>0</v>
      </c>
      <c r="Y16" s="61">
        <v>0</v>
      </c>
      <c r="Z16" s="62">
        <v>52</v>
      </c>
      <c r="AA16" s="2"/>
      <c r="AB16" s="60">
        <v>4</v>
      </c>
      <c r="AC16" s="61">
        <v>49</v>
      </c>
      <c r="AD16" s="62">
        <v>2</v>
      </c>
      <c r="AE16" s="2"/>
      <c r="AF16" s="60">
        <v>5</v>
      </c>
      <c r="AG16" s="61">
        <v>17</v>
      </c>
      <c r="AH16" s="61">
        <v>9</v>
      </c>
      <c r="AI16" s="61">
        <v>8</v>
      </c>
      <c r="AJ16" s="62">
        <v>16</v>
      </c>
      <c r="AK16" s="2"/>
      <c r="AL16" s="60">
        <v>22</v>
      </c>
      <c r="AM16" s="61">
        <v>6</v>
      </c>
      <c r="AN16" s="62">
        <v>27</v>
      </c>
      <c r="AO16" s="2"/>
      <c r="AP16" s="60"/>
      <c r="AQ16" s="61"/>
      <c r="AR16" s="61">
        <v>1</v>
      </c>
      <c r="AS16" s="61"/>
      <c r="AT16" s="61"/>
      <c r="AU16" s="61">
        <v>1</v>
      </c>
      <c r="AV16" s="62">
        <v>4</v>
      </c>
      <c r="AW16" s="2"/>
      <c r="AX16" s="2"/>
      <c r="AY16" s="2"/>
      <c r="AZ16" s="2"/>
      <c r="BA16" s="2"/>
      <c r="BB16" s="2"/>
      <c r="BC16" s="2"/>
      <c r="BD16" s="2"/>
      <c r="BE16" s="2"/>
    </row>
    <row r="17" spans="1:57" s="57" customFormat="1" ht="18.75">
      <c r="A17" s="58" t="s">
        <v>47</v>
      </c>
      <c r="B17" s="59"/>
      <c r="C17" s="12">
        <v>28</v>
      </c>
      <c r="D17" s="2"/>
      <c r="E17" s="13">
        <v>10</v>
      </c>
      <c r="F17" s="3">
        <v>18</v>
      </c>
      <c r="G17" s="2"/>
      <c r="H17" s="60">
        <v>27</v>
      </c>
      <c r="I17" s="61">
        <v>0</v>
      </c>
      <c r="J17" s="61">
        <v>1</v>
      </c>
      <c r="K17" s="62">
        <v>0</v>
      </c>
      <c r="L17" s="2"/>
      <c r="M17" s="60">
        <v>0</v>
      </c>
      <c r="N17" s="61">
        <v>10</v>
      </c>
      <c r="O17" s="61">
        <v>9</v>
      </c>
      <c r="P17" s="61">
        <v>4</v>
      </c>
      <c r="Q17" s="62">
        <v>5</v>
      </c>
      <c r="R17" s="2"/>
      <c r="S17" s="60">
        <v>0</v>
      </c>
      <c r="T17" s="61">
        <v>0</v>
      </c>
      <c r="U17" s="61">
        <v>2</v>
      </c>
      <c r="V17" s="61">
        <v>0</v>
      </c>
      <c r="W17" s="61">
        <v>0</v>
      </c>
      <c r="X17" s="61">
        <v>0</v>
      </c>
      <c r="Y17" s="61">
        <v>0</v>
      </c>
      <c r="Z17" s="62">
        <v>26</v>
      </c>
      <c r="AA17" s="2"/>
      <c r="AB17" s="60">
        <v>0</v>
      </c>
      <c r="AC17" s="61">
        <v>27</v>
      </c>
      <c r="AD17" s="62">
        <v>1</v>
      </c>
      <c r="AE17" s="2"/>
      <c r="AF17" s="60">
        <v>0</v>
      </c>
      <c r="AG17" s="61">
        <v>3</v>
      </c>
      <c r="AH17" s="61">
        <v>12</v>
      </c>
      <c r="AI17" s="61">
        <v>6</v>
      </c>
      <c r="AJ17" s="62">
        <v>7</v>
      </c>
      <c r="AK17" s="2"/>
      <c r="AL17" s="60">
        <v>11</v>
      </c>
      <c r="AM17" s="61">
        <v>8</v>
      </c>
      <c r="AN17" s="62">
        <v>9</v>
      </c>
      <c r="AO17" s="2"/>
      <c r="AP17" s="60"/>
      <c r="AQ17" s="61">
        <v>1</v>
      </c>
      <c r="AR17" s="61">
        <v>1</v>
      </c>
      <c r="AS17" s="61">
        <v>2</v>
      </c>
      <c r="AT17" s="61">
        <v>1</v>
      </c>
      <c r="AU17" s="61">
        <v>1</v>
      </c>
      <c r="AV17" s="62">
        <v>2</v>
      </c>
      <c r="AW17" s="2"/>
      <c r="AX17" s="2"/>
      <c r="AY17" s="2"/>
      <c r="AZ17" s="2"/>
      <c r="BA17" s="2"/>
      <c r="BB17" s="2"/>
      <c r="BC17" s="2"/>
      <c r="BD17" s="2"/>
      <c r="BE17" s="2"/>
    </row>
    <row r="18" spans="1:57" s="57" customFormat="1" ht="18.75">
      <c r="A18" s="58" t="s">
        <v>48</v>
      </c>
      <c r="B18" s="59"/>
      <c r="C18" s="12">
        <v>18</v>
      </c>
      <c r="D18" s="2"/>
      <c r="E18" s="13">
        <v>9</v>
      </c>
      <c r="F18" s="3">
        <v>9</v>
      </c>
      <c r="G18" s="2"/>
      <c r="H18" s="60">
        <v>9</v>
      </c>
      <c r="I18" s="61">
        <v>0</v>
      </c>
      <c r="J18" s="61">
        <v>8</v>
      </c>
      <c r="K18" s="62">
        <v>1</v>
      </c>
      <c r="L18" s="2"/>
      <c r="M18" s="60">
        <v>1</v>
      </c>
      <c r="N18" s="61">
        <v>0</v>
      </c>
      <c r="O18" s="61">
        <v>5</v>
      </c>
      <c r="P18" s="61">
        <v>9</v>
      </c>
      <c r="Q18" s="62">
        <v>3</v>
      </c>
      <c r="R18" s="2"/>
      <c r="S18" s="60">
        <v>0</v>
      </c>
      <c r="T18" s="61">
        <v>0</v>
      </c>
      <c r="U18" s="61">
        <v>2</v>
      </c>
      <c r="V18" s="61">
        <v>0</v>
      </c>
      <c r="W18" s="61">
        <v>0</v>
      </c>
      <c r="X18" s="61">
        <v>0</v>
      </c>
      <c r="Y18" s="61">
        <v>0</v>
      </c>
      <c r="Z18" s="62">
        <v>16</v>
      </c>
      <c r="AA18" s="2"/>
      <c r="AB18" s="60">
        <v>1</v>
      </c>
      <c r="AC18" s="61">
        <v>15</v>
      </c>
      <c r="AD18" s="62">
        <v>2</v>
      </c>
      <c r="AE18" s="2"/>
      <c r="AF18" s="60">
        <v>1</v>
      </c>
      <c r="AG18" s="61">
        <v>5</v>
      </c>
      <c r="AH18" s="61">
        <v>4</v>
      </c>
      <c r="AI18" s="61">
        <v>6</v>
      </c>
      <c r="AJ18" s="62">
        <v>2</v>
      </c>
      <c r="AK18" s="2"/>
      <c r="AL18" s="60">
        <v>7</v>
      </c>
      <c r="AM18" s="61">
        <v>2</v>
      </c>
      <c r="AN18" s="62">
        <v>9</v>
      </c>
      <c r="AO18" s="2"/>
      <c r="AP18" s="60"/>
      <c r="AQ18" s="61"/>
      <c r="AR18" s="61"/>
      <c r="AS18" s="61">
        <v>1</v>
      </c>
      <c r="AT18" s="61"/>
      <c r="AU18" s="61"/>
      <c r="AV18" s="62">
        <v>1</v>
      </c>
      <c r="AW18" s="2"/>
      <c r="AX18" s="2"/>
      <c r="AY18" s="2"/>
      <c r="AZ18" s="2"/>
      <c r="BA18" s="2"/>
      <c r="BB18" s="2"/>
      <c r="BC18" s="2"/>
      <c r="BD18" s="2"/>
      <c r="BE18" s="2"/>
    </row>
    <row r="19" spans="1:57" s="57" customFormat="1" ht="18.75">
      <c r="A19" s="58" t="s">
        <v>49</v>
      </c>
      <c r="B19" s="59"/>
      <c r="C19" s="12">
        <v>25</v>
      </c>
      <c r="D19" s="2"/>
      <c r="E19" s="13">
        <v>5</v>
      </c>
      <c r="F19" s="3">
        <v>20</v>
      </c>
      <c r="G19" s="2"/>
      <c r="H19" s="60">
        <v>19</v>
      </c>
      <c r="I19" s="61">
        <v>0</v>
      </c>
      <c r="J19" s="61">
        <v>6</v>
      </c>
      <c r="K19" s="62">
        <v>0</v>
      </c>
      <c r="L19" s="2"/>
      <c r="M19" s="60">
        <v>3</v>
      </c>
      <c r="N19" s="61">
        <v>8</v>
      </c>
      <c r="O19" s="61">
        <v>8</v>
      </c>
      <c r="P19" s="61">
        <v>2</v>
      </c>
      <c r="Q19" s="62">
        <v>4</v>
      </c>
      <c r="R19" s="2"/>
      <c r="S19" s="60">
        <v>0</v>
      </c>
      <c r="T19" s="61">
        <v>0</v>
      </c>
      <c r="U19" s="61">
        <v>0</v>
      </c>
      <c r="V19" s="61">
        <v>1</v>
      </c>
      <c r="W19" s="61">
        <v>7</v>
      </c>
      <c r="X19" s="61">
        <v>0</v>
      </c>
      <c r="Y19" s="61">
        <v>0</v>
      </c>
      <c r="Z19" s="62">
        <v>17</v>
      </c>
      <c r="AA19" s="2"/>
      <c r="AB19" s="60">
        <v>3</v>
      </c>
      <c r="AC19" s="61">
        <v>20</v>
      </c>
      <c r="AD19" s="62">
        <v>2</v>
      </c>
      <c r="AE19" s="2"/>
      <c r="AF19" s="60">
        <v>0</v>
      </c>
      <c r="AG19" s="61">
        <v>6</v>
      </c>
      <c r="AH19" s="61">
        <v>10</v>
      </c>
      <c r="AI19" s="61">
        <v>5</v>
      </c>
      <c r="AJ19" s="62">
        <v>4</v>
      </c>
      <c r="AK19" s="2"/>
      <c r="AL19" s="60">
        <v>9</v>
      </c>
      <c r="AM19" s="61">
        <v>7</v>
      </c>
      <c r="AN19" s="62">
        <v>9</v>
      </c>
      <c r="AO19" s="2"/>
      <c r="AP19" s="60"/>
      <c r="AQ19" s="61">
        <v>1</v>
      </c>
      <c r="AR19" s="61">
        <v>1</v>
      </c>
      <c r="AS19" s="61"/>
      <c r="AT19" s="61">
        <v>1</v>
      </c>
      <c r="AU19" s="61"/>
      <c r="AV19" s="62">
        <v>4</v>
      </c>
      <c r="AW19" s="2"/>
      <c r="AX19" s="2"/>
      <c r="AY19" s="2"/>
      <c r="AZ19" s="2"/>
      <c r="BA19" s="2"/>
      <c r="BB19" s="2"/>
      <c r="BC19" s="2"/>
      <c r="BD19" s="2"/>
      <c r="BE19" s="2"/>
    </row>
    <row r="20" spans="1:57" s="57" customFormat="1" ht="18.75">
      <c r="A20" s="58" t="s">
        <v>50</v>
      </c>
      <c r="B20" s="59"/>
      <c r="C20" s="12">
        <v>45</v>
      </c>
      <c r="D20" s="2"/>
      <c r="E20" s="13">
        <v>30</v>
      </c>
      <c r="F20" s="3">
        <v>15</v>
      </c>
      <c r="G20" s="2"/>
      <c r="H20" s="60">
        <v>22</v>
      </c>
      <c r="I20" s="61">
        <v>0</v>
      </c>
      <c r="J20" s="61">
        <v>21</v>
      </c>
      <c r="K20" s="62">
        <v>2</v>
      </c>
      <c r="L20" s="2"/>
      <c r="M20" s="60">
        <v>4</v>
      </c>
      <c r="N20" s="61">
        <v>15</v>
      </c>
      <c r="O20" s="61">
        <v>10</v>
      </c>
      <c r="P20" s="61">
        <v>12</v>
      </c>
      <c r="Q20" s="62">
        <v>4</v>
      </c>
      <c r="R20" s="2"/>
      <c r="S20" s="60">
        <v>0</v>
      </c>
      <c r="T20" s="61">
        <v>3</v>
      </c>
      <c r="U20" s="61">
        <v>0</v>
      </c>
      <c r="V20" s="61">
        <v>9</v>
      </c>
      <c r="W20" s="61">
        <v>3</v>
      </c>
      <c r="X20" s="61">
        <v>0</v>
      </c>
      <c r="Y20" s="61">
        <v>0</v>
      </c>
      <c r="Z20" s="62">
        <v>30</v>
      </c>
      <c r="AA20" s="2"/>
      <c r="AB20" s="60">
        <v>5</v>
      </c>
      <c r="AC20" s="61">
        <v>37</v>
      </c>
      <c r="AD20" s="62">
        <v>3</v>
      </c>
      <c r="AE20" s="2"/>
      <c r="AF20" s="60">
        <v>0</v>
      </c>
      <c r="AG20" s="61">
        <v>23</v>
      </c>
      <c r="AH20" s="61">
        <v>12</v>
      </c>
      <c r="AI20" s="61">
        <v>6</v>
      </c>
      <c r="AJ20" s="62">
        <v>4</v>
      </c>
      <c r="AK20" s="2"/>
      <c r="AL20" s="60">
        <v>10</v>
      </c>
      <c r="AM20" s="61">
        <v>7</v>
      </c>
      <c r="AN20" s="62">
        <v>28</v>
      </c>
      <c r="AO20" s="2"/>
      <c r="AP20" s="60">
        <v>1</v>
      </c>
      <c r="AQ20" s="61"/>
      <c r="AR20" s="61">
        <v>1</v>
      </c>
      <c r="AS20" s="61"/>
      <c r="AT20" s="61"/>
      <c r="AU20" s="61">
        <v>1</v>
      </c>
      <c r="AV20" s="62">
        <v>4</v>
      </c>
      <c r="AW20" s="2"/>
      <c r="AX20" s="2"/>
      <c r="AY20" s="2"/>
      <c r="AZ20" s="2"/>
      <c r="BA20" s="2"/>
      <c r="BB20" s="2"/>
      <c r="BC20" s="2"/>
      <c r="BD20" s="2"/>
      <c r="BE20" s="2"/>
    </row>
    <row r="21" spans="1:57" s="57" customFormat="1" ht="18.75">
      <c r="A21" s="58" t="s">
        <v>51</v>
      </c>
      <c r="B21" s="59"/>
      <c r="C21" s="12">
        <v>25</v>
      </c>
      <c r="D21" s="2"/>
      <c r="E21" s="13">
        <v>6</v>
      </c>
      <c r="F21" s="3">
        <v>19</v>
      </c>
      <c r="G21" s="2"/>
      <c r="H21" s="60">
        <v>16</v>
      </c>
      <c r="I21" s="61">
        <v>0</v>
      </c>
      <c r="J21" s="61">
        <v>9</v>
      </c>
      <c r="K21" s="62">
        <v>0</v>
      </c>
      <c r="L21" s="2"/>
      <c r="M21" s="60">
        <v>1</v>
      </c>
      <c r="N21" s="61">
        <v>3</v>
      </c>
      <c r="O21" s="61">
        <v>6</v>
      </c>
      <c r="P21" s="61">
        <v>10</v>
      </c>
      <c r="Q21" s="62">
        <v>5</v>
      </c>
      <c r="R21" s="2"/>
      <c r="S21" s="60">
        <v>0</v>
      </c>
      <c r="T21" s="61">
        <v>0</v>
      </c>
      <c r="U21" s="61">
        <v>2</v>
      </c>
      <c r="V21" s="61">
        <v>0</v>
      </c>
      <c r="W21" s="61">
        <v>0</v>
      </c>
      <c r="X21" s="61">
        <v>1</v>
      </c>
      <c r="Y21" s="61">
        <v>0</v>
      </c>
      <c r="Z21" s="62">
        <v>22</v>
      </c>
      <c r="AA21" s="2"/>
      <c r="AB21" s="60">
        <v>0</v>
      </c>
      <c r="AC21" s="61">
        <v>22</v>
      </c>
      <c r="AD21" s="62">
        <v>3</v>
      </c>
      <c r="AE21" s="2"/>
      <c r="AF21" s="60">
        <v>0</v>
      </c>
      <c r="AG21" s="61">
        <v>2</v>
      </c>
      <c r="AH21" s="61">
        <v>5</v>
      </c>
      <c r="AI21" s="61">
        <v>13</v>
      </c>
      <c r="AJ21" s="62">
        <v>5</v>
      </c>
      <c r="AK21" s="2"/>
      <c r="AL21" s="60">
        <v>18</v>
      </c>
      <c r="AM21" s="61">
        <v>4</v>
      </c>
      <c r="AN21" s="62">
        <v>3</v>
      </c>
      <c r="AO21" s="2"/>
      <c r="AP21" s="60"/>
      <c r="AQ21" s="61">
        <v>1</v>
      </c>
      <c r="AR21" s="61">
        <v>1</v>
      </c>
      <c r="AS21" s="61"/>
      <c r="AT21" s="61">
        <v>1</v>
      </c>
      <c r="AU21" s="61"/>
      <c r="AV21" s="62">
        <v>1</v>
      </c>
      <c r="AW21" s="2"/>
      <c r="AX21" s="2"/>
      <c r="AY21" s="2"/>
      <c r="AZ21" s="2"/>
      <c r="BA21" s="2"/>
      <c r="BB21" s="2"/>
      <c r="BC21" s="2"/>
      <c r="BD21" s="2"/>
      <c r="BE21" s="2"/>
    </row>
    <row r="22" spans="1:57" s="57" customFormat="1" ht="18.75">
      <c r="A22" s="58" t="s">
        <v>52</v>
      </c>
      <c r="B22" s="59"/>
      <c r="C22" s="12">
        <v>10</v>
      </c>
      <c r="D22" s="2"/>
      <c r="E22" s="13">
        <v>4</v>
      </c>
      <c r="F22" s="3">
        <v>6</v>
      </c>
      <c r="G22" s="2"/>
      <c r="H22" s="60">
        <v>8</v>
      </c>
      <c r="I22" s="61">
        <v>0</v>
      </c>
      <c r="J22" s="61">
        <v>2</v>
      </c>
      <c r="K22" s="62">
        <v>0</v>
      </c>
      <c r="L22" s="2"/>
      <c r="M22" s="60">
        <v>0</v>
      </c>
      <c r="N22" s="61">
        <v>5</v>
      </c>
      <c r="O22" s="61">
        <v>2</v>
      </c>
      <c r="P22" s="61">
        <v>2</v>
      </c>
      <c r="Q22" s="62">
        <v>1</v>
      </c>
      <c r="R22" s="2"/>
      <c r="S22" s="60">
        <v>0</v>
      </c>
      <c r="T22" s="61">
        <v>0</v>
      </c>
      <c r="U22" s="61">
        <v>1</v>
      </c>
      <c r="V22" s="61">
        <v>0</v>
      </c>
      <c r="W22" s="61">
        <v>0</v>
      </c>
      <c r="X22" s="61">
        <v>0</v>
      </c>
      <c r="Y22" s="61">
        <v>0</v>
      </c>
      <c r="Z22" s="62">
        <v>9</v>
      </c>
      <c r="AA22" s="2"/>
      <c r="AB22" s="60">
        <v>0</v>
      </c>
      <c r="AC22" s="61">
        <v>9</v>
      </c>
      <c r="AD22" s="62">
        <v>1</v>
      </c>
      <c r="AE22" s="2"/>
      <c r="AF22" s="60">
        <v>0</v>
      </c>
      <c r="AG22" s="61">
        <v>1</v>
      </c>
      <c r="AH22" s="61">
        <v>5</v>
      </c>
      <c r="AI22" s="61">
        <v>3</v>
      </c>
      <c r="AJ22" s="62">
        <v>1</v>
      </c>
      <c r="AK22" s="2"/>
      <c r="AL22" s="60">
        <v>4</v>
      </c>
      <c r="AM22" s="61">
        <v>5</v>
      </c>
      <c r="AN22" s="62">
        <v>1</v>
      </c>
      <c r="AO22" s="2"/>
      <c r="AP22" s="60"/>
      <c r="AQ22" s="61"/>
      <c r="AR22" s="61">
        <v>2</v>
      </c>
      <c r="AS22" s="61"/>
      <c r="AT22" s="61"/>
      <c r="AU22" s="61">
        <v>2</v>
      </c>
      <c r="AV22" s="62">
        <v>1</v>
      </c>
      <c r="AW22" s="2"/>
      <c r="AX22" s="2"/>
      <c r="AY22" s="2"/>
      <c r="AZ22" s="2"/>
      <c r="BA22" s="2"/>
      <c r="BB22" s="2"/>
      <c r="BC22" s="2"/>
      <c r="BD22" s="2"/>
      <c r="BE22" s="2"/>
    </row>
    <row r="23" spans="1:57" s="57" customFormat="1" ht="18.75">
      <c r="A23" s="58" t="s">
        <v>53</v>
      </c>
      <c r="B23" s="59"/>
      <c r="C23" s="12">
        <v>16</v>
      </c>
      <c r="D23" s="2"/>
      <c r="E23" s="13">
        <v>1</v>
      </c>
      <c r="F23" s="3">
        <v>15</v>
      </c>
      <c r="G23" s="2"/>
      <c r="H23" s="60">
        <v>14</v>
      </c>
      <c r="I23" s="61">
        <v>0</v>
      </c>
      <c r="J23" s="61">
        <v>2</v>
      </c>
      <c r="K23" s="62">
        <v>0</v>
      </c>
      <c r="L23" s="2"/>
      <c r="M23" s="60">
        <v>1</v>
      </c>
      <c r="N23" s="61">
        <v>2</v>
      </c>
      <c r="O23" s="61">
        <v>5</v>
      </c>
      <c r="P23" s="61">
        <v>6</v>
      </c>
      <c r="Q23" s="62">
        <v>2</v>
      </c>
      <c r="R23" s="2"/>
      <c r="S23" s="60">
        <v>0</v>
      </c>
      <c r="T23" s="61">
        <v>1</v>
      </c>
      <c r="U23" s="61">
        <v>1</v>
      </c>
      <c r="V23" s="61">
        <v>0</v>
      </c>
      <c r="W23" s="61">
        <v>0</v>
      </c>
      <c r="X23" s="61">
        <v>0</v>
      </c>
      <c r="Y23" s="61">
        <v>0</v>
      </c>
      <c r="Z23" s="62">
        <v>14</v>
      </c>
      <c r="AA23" s="2"/>
      <c r="AB23" s="60">
        <v>1</v>
      </c>
      <c r="AC23" s="61">
        <v>14</v>
      </c>
      <c r="AD23" s="62">
        <v>1</v>
      </c>
      <c r="AE23" s="2"/>
      <c r="AF23" s="60">
        <v>0</v>
      </c>
      <c r="AG23" s="61">
        <v>1</v>
      </c>
      <c r="AH23" s="61">
        <v>8</v>
      </c>
      <c r="AI23" s="61">
        <v>2</v>
      </c>
      <c r="AJ23" s="62">
        <v>5</v>
      </c>
      <c r="AK23" s="2"/>
      <c r="AL23" s="60">
        <v>6</v>
      </c>
      <c r="AM23" s="61">
        <v>6</v>
      </c>
      <c r="AN23" s="62">
        <v>4</v>
      </c>
      <c r="AO23" s="2"/>
      <c r="AP23" s="60">
        <v>1</v>
      </c>
      <c r="AQ23" s="61"/>
      <c r="AR23" s="61">
        <v>1</v>
      </c>
      <c r="AS23" s="61">
        <v>1</v>
      </c>
      <c r="AT23" s="61">
        <v>2</v>
      </c>
      <c r="AU23" s="61">
        <v>1</v>
      </c>
      <c r="AV23" s="62"/>
      <c r="AW23" s="2"/>
      <c r="AX23" s="2"/>
      <c r="AY23" s="2"/>
      <c r="AZ23" s="2"/>
      <c r="BA23" s="2"/>
      <c r="BB23" s="2"/>
      <c r="BC23" s="2"/>
      <c r="BD23" s="2"/>
      <c r="BE23" s="2"/>
    </row>
    <row r="24" spans="1:57" s="57" customFormat="1" ht="18.75">
      <c r="A24" s="58" t="s">
        <v>54</v>
      </c>
      <c r="B24" s="59"/>
      <c r="C24" s="12">
        <v>18</v>
      </c>
      <c r="D24" s="2"/>
      <c r="E24" s="13">
        <v>4</v>
      </c>
      <c r="F24" s="3">
        <v>14</v>
      </c>
      <c r="G24" s="2"/>
      <c r="H24" s="60">
        <v>14</v>
      </c>
      <c r="I24" s="61">
        <v>0</v>
      </c>
      <c r="J24" s="61">
        <v>2</v>
      </c>
      <c r="K24" s="62">
        <v>2</v>
      </c>
      <c r="L24" s="2"/>
      <c r="M24" s="60">
        <v>1</v>
      </c>
      <c r="N24" s="61">
        <v>9</v>
      </c>
      <c r="O24" s="61">
        <v>4</v>
      </c>
      <c r="P24" s="61">
        <v>2</v>
      </c>
      <c r="Q24" s="62">
        <v>2</v>
      </c>
      <c r="R24" s="2"/>
      <c r="S24" s="60">
        <v>0</v>
      </c>
      <c r="T24" s="61">
        <v>0</v>
      </c>
      <c r="U24" s="61">
        <v>1</v>
      </c>
      <c r="V24" s="61">
        <v>0</v>
      </c>
      <c r="W24" s="61">
        <v>1</v>
      </c>
      <c r="X24" s="61">
        <v>0</v>
      </c>
      <c r="Y24" s="61">
        <v>0</v>
      </c>
      <c r="Z24" s="62">
        <v>16</v>
      </c>
      <c r="AA24" s="2"/>
      <c r="AB24" s="60">
        <v>0</v>
      </c>
      <c r="AC24" s="61">
        <v>17</v>
      </c>
      <c r="AD24" s="62">
        <v>1</v>
      </c>
      <c r="AE24" s="2"/>
      <c r="AF24" s="60">
        <v>0</v>
      </c>
      <c r="AG24" s="61">
        <v>1</v>
      </c>
      <c r="AH24" s="61">
        <v>8</v>
      </c>
      <c r="AI24" s="61">
        <v>5</v>
      </c>
      <c r="AJ24" s="62">
        <v>4</v>
      </c>
      <c r="AK24" s="2"/>
      <c r="AL24" s="60">
        <v>9</v>
      </c>
      <c r="AM24" s="61">
        <v>7</v>
      </c>
      <c r="AN24" s="62">
        <v>2</v>
      </c>
      <c r="AO24" s="2"/>
      <c r="AP24" s="60"/>
      <c r="AQ24" s="61"/>
      <c r="AR24" s="61"/>
      <c r="AS24" s="61"/>
      <c r="AT24" s="61">
        <v>2</v>
      </c>
      <c r="AU24" s="61"/>
      <c r="AV24" s="62">
        <v>5</v>
      </c>
      <c r="AW24" s="2"/>
      <c r="AX24" s="2"/>
      <c r="AY24" s="2"/>
      <c r="AZ24" s="2"/>
      <c r="BA24" s="2"/>
      <c r="BB24" s="2"/>
      <c r="BC24" s="2"/>
      <c r="BD24" s="2"/>
      <c r="BE24" s="2"/>
    </row>
    <row r="25" spans="1:57" s="57" customFormat="1" ht="18.75">
      <c r="A25" s="58" t="s">
        <v>55</v>
      </c>
      <c r="B25" s="59"/>
      <c r="C25" s="12">
        <v>18</v>
      </c>
      <c r="D25" s="2"/>
      <c r="E25" s="13">
        <v>8</v>
      </c>
      <c r="F25" s="3">
        <v>10</v>
      </c>
      <c r="G25" s="2"/>
      <c r="H25" s="60">
        <v>18</v>
      </c>
      <c r="I25" s="61">
        <v>0</v>
      </c>
      <c r="J25" s="61">
        <v>0</v>
      </c>
      <c r="K25" s="62">
        <v>0</v>
      </c>
      <c r="L25" s="2"/>
      <c r="M25" s="60">
        <v>1</v>
      </c>
      <c r="N25" s="61">
        <v>5</v>
      </c>
      <c r="O25" s="61">
        <v>5</v>
      </c>
      <c r="P25" s="61">
        <v>5</v>
      </c>
      <c r="Q25" s="62">
        <v>2</v>
      </c>
      <c r="R25" s="2"/>
      <c r="S25" s="60">
        <v>1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2">
        <v>17</v>
      </c>
      <c r="AA25" s="2"/>
      <c r="AB25" s="60">
        <v>0</v>
      </c>
      <c r="AC25" s="61">
        <v>15</v>
      </c>
      <c r="AD25" s="62">
        <v>3</v>
      </c>
      <c r="AE25" s="2"/>
      <c r="AF25" s="60">
        <v>0</v>
      </c>
      <c r="AG25" s="61">
        <v>1</v>
      </c>
      <c r="AH25" s="61">
        <v>9</v>
      </c>
      <c r="AI25" s="61">
        <v>5</v>
      </c>
      <c r="AJ25" s="62">
        <v>3</v>
      </c>
      <c r="AK25" s="2"/>
      <c r="AL25" s="60">
        <v>8</v>
      </c>
      <c r="AM25" s="61">
        <v>7</v>
      </c>
      <c r="AN25" s="62">
        <v>3</v>
      </c>
      <c r="AO25" s="2"/>
      <c r="AP25" s="60"/>
      <c r="AQ25" s="61">
        <v>1</v>
      </c>
      <c r="AR25" s="61">
        <v>2</v>
      </c>
      <c r="AS25" s="61">
        <v>1</v>
      </c>
      <c r="AT25" s="61">
        <v>1</v>
      </c>
      <c r="AU25" s="61"/>
      <c r="AV25" s="62">
        <v>2</v>
      </c>
      <c r="AW25" s="2"/>
      <c r="AX25" s="2"/>
      <c r="AY25" s="2"/>
      <c r="AZ25" s="2"/>
      <c r="BA25" s="2"/>
      <c r="BB25" s="2"/>
      <c r="BC25" s="2"/>
      <c r="BD25" s="2"/>
      <c r="BE25" s="2"/>
    </row>
    <row r="26" spans="1:57" s="57" customFormat="1" ht="18.75">
      <c r="A26" s="58" t="s">
        <v>56</v>
      </c>
      <c r="B26" s="59"/>
      <c r="C26" s="12">
        <v>6</v>
      </c>
      <c r="D26" s="2"/>
      <c r="E26" s="13">
        <v>2</v>
      </c>
      <c r="F26" s="3">
        <v>4</v>
      </c>
      <c r="G26" s="2"/>
      <c r="H26" s="60">
        <v>5</v>
      </c>
      <c r="I26" s="61">
        <v>1</v>
      </c>
      <c r="J26" s="61">
        <v>0</v>
      </c>
      <c r="K26" s="62">
        <v>0</v>
      </c>
      <c r="L26" s="2"/>
      <c r="M26" s="60">
        <v>1</v>
      </c>
      <c r="N26" s="61">
        <v>2</v>
      </c>
      <c r="O26" s="61">
        <v>1</v>
      </c>
      <c r="P26" s="61">
        <v>1</v>
      </c>
      <c r="Q26" s="62">
        <v>1</v>
      </c>
      <c r="R26" s="2"/>
      <c r="S26" s="60">
        <v>0</v>
      </c>
      <c r="T26" s="61">
        <v>0</v>
      </c>
      <c r="U26" s="61">
        <v>1</v>
      </c>
      <c r="V26" s="61">
        <v>0</v>
      </c>
      <c r="W26" s="61">
        <v>0</v>
      </c>
      <c r="X26" s="61">
        <v>0</v>
      </c>
      <c r="Y26" s="61">
        <v>1</v>
      </c>
      <c r="Z26" s="62">
        <v>4</v>
      </c>
      <c r="AA26" s="2"/>
      <c r="AB26" s="60">
        <v>0</v>
      </c>
      <c r="AC26" s="61">
        <v>5</v>
      </c>
      <c r="AD26" s="62">
        <v>1</v>
      </c>
      <c r="AE26" s="2"/>
      <c r="AF26" s="60">
        <v>0</v>
      </c>
      <c r="AG26" s="61">
        <v>0</v>
      </c>
      <c r="AH26" s="61">
        <v>5</v>
      </c>
      <c r="AI26" s="61">
        <v>1</v>
      </c>
      <c r="AJ26" s="62">
        <v>0</v>
      </c>
      <c r="AK26" s="2"/>
      <c r="AL26" s="60">
        <v>1</v>
      </c>
      <c r="AM26" s="61">
        <v>5</v>
      </c>
      <c r="AN26" s="62">
        <v>0</v>
      </c>
      <c r="AO26" s="2"/>
      <c r="AP26" s="60"/>
      <c r="AQ26" s="61"/>
      <c r="AR26" s="61"/>
      <c r="AS26" s="61"/>
      <c r="AT26" s="61"/>
      <c r="AU26" s="61"/>
      <c r="AV26" s="62">
        <v>5</v>
      </c>
      <c r="AW26" s="2"/>
      <c r="AX26" s="2"/>
      <c r="AY26" s="2"/>
      <c r="AZ26" s="2"/>
      <c r="BA26" s="2"/>
      <c r="BB26" s="2"/>
      <c r="BC26" s="2"/>
      <c r="BD26" s="2"/>
      <c r="BE26" s="2"/>
    </row>
    <row r="27" spans="1:57" s="57" customFormat="1" ht="18.75">
      <c r="A27" s="58" t="s">
        <v>119</v>
      </c>
      <c r="B27" s="59"/>
      <c r="C27" s="12">
        <v>15</v>
      </c>
      <c r="D27" s="2"/>
      <c r="E27" s="13">
        <v>5</v>
      </c>
      <c r="F27" s="3">
        <v>10</v>
      </c>
      <c r="G27" s="2"/>
      <c r="H27" s="60">
        <v>15</v>
      </c>
      <c r="I27" s="61">
        <v>0</v>
      </c>
      <c r="J27" s="61">
        <v>0</v>
      </c>
      <c r="K27" s="62">
        <v>0</v>
      </c>
      <c r="L27" s="2"/>
      <c r="M27" s="60">
        <v>0</v>
      </c>
      <c r="N27" s="61">
        <v>5</v>
      </c>
      <c r="O27" s="61">
        <v>4</v>
      </c>
      <c r="P27" s="61">
        <v>2</v>
      </c>
      <c r="Q27" s="62">
        <v>4</v>
      </c>
      <c r="R27" s="2"/>
      <c r="S27" s="60">
        <v>0</v>
      </c>
      <c r="T27" s="61">
        <v>1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2">
        <v>14</v>
      </c>
      <c r="AA27" s="2"/>
      <c r="AB27" s="60">
        <v>0</v>
      </c>
      <c r="AC27" s="61">
        <v>14</v>
      </c>
      <c r="AD27" s="62">
        <v>1</v>
      </c>
      <c r="AE27" s="2"/>
      <c r="AF27" s="60">
        <v>0</v>
      </c>
      <c r="AG27" s="61">
        <v>0</v>
      </c>
      <c r="AH27" s="61">
        <v>7</v>
      </c>
      <c r="AI27" s="61">
        <v>6</v>
      </c>
      <c r="AJ27" s="62">
        <v>2</v>
      </c>
      <c r="AK27" s="2"/>
      <c r="AL27" s="60">
        <v>8</v>
      </c>
      <c r="AM27" s="61">
        <v>5</v>
      </c>
      <c r="AN27" s="62">
        <v>2</v>
      </c>
      <c r="AO27" s="2"/>
      <c r="AP27" s="60"/>
      <c r="AQ27" s="61">
        <v>2</v>
      </c>
      <c r="AR27" s="61"/>
      <c r="AS27" s="61">
        <v>1</v>
      </c>
      <c r="AT27" s="61"/>
      <c r="AU27" s="61">
        <v>2</v>
      </c>
      <c r="AV27" s="62"/>
      <c r="AW27" s="2"/>
      <c r="AX27" s="2"/>
      <c r="AY27" s="2"/>
      <c r="AZ27" s="2"/>
      <c r="BA27" s="2"/>
      <c r="BB27" s="2"/>
      <c r="BC27" s="2"/>
      <c r="BD27" s="2"/>
      <c r="BE27" s="2"/>
    </row>
    <row r="28" spans="1:57" s="57" customFormat="1" ht="18.75">
      <c r="A28" s="58" t="s">
        <v>57</v>
      </c>
      <c r="B28" s="59"/>
      <c r="C28" s="12">
        <v>2</v>
      </c>
      <c r="D28" s="2"/>
      <c r="E28" s="13">
        <v>0</v>
      </c>
      <c r="F28" s="3">
        <v>2</v>
      </c>
      <c r="G28" s="2"/>
      <c r="H28" s="60">
        <v>2</v>
      </c>
      <c r="I28" s="61">
        <v>0</v>
      </c>
      <c r="J28" s="61">
        <v>0</v>
      </c>
      <c r="K28" s="62">
        <v>0</v>
      </c>
      <c r="L28" s="2"/>
      <c r="M28" s="60">
        <v>0</v>
      </c>
      <c r="N28" s="61">
        <v>0</v>
      </c>
      <c r="O28" s="61">
        <v>1</v>
      </c>
      <c r="P28" s="61">
        <v>0</v>
      </c>
      <c r="Q28" s="62">
        <v>1</v>
      </c>
      <c r="R28" s="2"/>
      <c r="S28" s="60">
        <v>0</v>
      </c>
      <c r="T28" s="61">
        <v>0</v>
      </c>
      <c r="U28" s="61">
        <v>0</v>
      </c>
      <c r="V28" s="61">
        <v>0</v>
      </c>
      <c r="W28" s="61">
        <v>1</v>
      </c>
      <c r="X28" s="61">
        <v>0</v>
      </c>
      <c r="Y28" s="61">
        <v>0</v>
      </c>
      <c r="Z28" s="62">
        <v>1</v>
      </c>
      <c r="AA28" s="2"/>
      <c r="AB28" s="60">
        <v>0</v>
      </c>
      <c r="AC28" s="61">
        <v>2</v>
      </c>
      <c r="AD28" s="62">
        <v>0</v>
      </c>
      <c r="AE28" s="2"/>
      <c r="AF28" s="60">
        <v>0</v>
      </c>
      <c r="AG28" s="61">
        <v>0</v>
      </c>
      <c r="AH28" s="61">
        <v>1</v>
      </c>
      <c r="AI28" s="61">
        <v>0</v>
      </c>
      <c r="AJ28" s="62">
        <v>1</v>
      </c>
      <c r="AK28" s="2"/>
      <c r="AL28" s="60">
        <v>1</v>
      </c>
      <c r="AM28" s="61">
        <v>0</v>
      </c>
      <c r="AN28" s="62">
        <v>1</v>
      </c>
      <c r="AO28" s="2"/>
      <c r="AP28" s="60"/>
      <c r="AQ28" s="61"/>
      <c r="AR28" s="61"/>
      <c r="AS28" s="61"/>
      <c r="AT28" s="61"/>
      <c r="AU28" s="61"/>
      <c r="AV28" s="62"/>
      <c r="AW28" s="2"/>
      <c r="AX28" s="2"/>
      <c r="AY28" s="2"/>
      <c r="AZ28" s="2"/>
      <c r="BA28" s="2"/>
      <c r="BB28" s="2"/>
      <c r="BC28" s="2"/>
      <c r="BD28" s="2"/>
      <c r="BE28" s="2"/>
    </row>
    <row r="29" spans="1:57" s="57" customFormat="1" ht="18.75">
      <c r="A29" s="58" t="s">
        <v>58</v>
      </c>
      <c r="B29" s="59"/>
      <c r="C29" s="12">
        <v>12</v>
      </c>
      <c r="D29" s="2"/>
      <c r="E29" s="13">
        <v>6</v>
      </c>
      <c r="F29" s="3">
        <v>6</v>
      </c>
      <c r="G29" s="2"/>
      <c r="H29" s="60">
        <v>2</v>
      </c>
      <c r="I29" s="61">
        <v>0</v>
      </c>
      <c r="J29" s="61">
        <v>10</v>
      </c>
      <c r="K29" s="62">
        <v>0</v>
      </c>
      <c r="L29" s="2"/>
      <c r="M29" s="60">
        <v>0</v>
      </c>
      <c r="N29" s="61">
        <v>6</v>
      </c>
      <c r="O29" s="61">
        <v>2</v>
      </c>
      <c r="P29" s="61">
        <v>3</v>
      </c>
      <c r="Q29" s="62">
        <v>1</v>
      </c>
      <c r="R29" s="2"/>
      <c r="S29" s="60">
        <v>0</v>
      </c>
      <c r="T29" s="61">
        <v>0</v>
      </c>
      <c r="U29" s="61">
        <v>0</v>
      </c>
      <c r="V29" s="61">
        <v>1</v>
      </c>
      <c r="W29" s="61">
        <v>0</v>
      </c>
      <c r="X29" s="61">
        <v>0</v>
      </c>
      <c r="Y29" s="61">
        <v>0</v>
      </c>
      <c r="Z29" s="62">
        <v>11</v>
      </c>
      <c r="AA29" s="2"/>
      <c r="AB29" s="60">
        <v>0</v>
      </c>
      <c r="AC29" s="61">
        <v>11</v>
      </c>
      <c r="AD29" s="62">
        <v>1</v>
      </c>
      <c r="AE29" s="2"/>
      <c r="AF29" s="60">
        <v>0</v>
      </c>
      <c r="AG29" s="61">
        <v>3</v>
      </c>
      <c r="AH29" s="61">
        <v>3</v>
      </c>
      <c r="AI29" s="61">
        <v>3</v>
      </c>
      <c r="AJ29" s="62">
        <v>3</v>
      </c>
      <c r="AK29" s="2"/>
      <c r="AL29" s="60">
        <v>6</v>
      </c>
      <c r="AM29" s="61">
        <v>3</v>
      </c>
      <c r="AN29" s="62">
        <v>3</v>
      </c>
      <c r="AO29" s="2"/>
      <c r="AP29" s="60"/>
      <c r="AQ29" s="61"/>
      <c r="AR29" s="61"/>
      <c r="AS29" s="61">
        <v>1</v>
      </c>
      <c r="AT29" s="61"/>
      <c r="AU29" s="61"/>
      <c r="AV29" s="62">
        <v>2</v>
      </c>
      <c r="AW29" s="2"/>
      <c r="AX29" s="2"/>
      <c r="AY29" s="2"/>
      <c r="AZ29" s="2"/>
      <c r="BA29" s="2"/>
      <c r="BB29" s="2"/>
      <c r="BC29" s="2"/>
      <c r="BD29" s="2"/>
      <c r="BE29" s="2"/>
    </row>
    <row r="30" spans="1:57" s="57" customFormat="1" ht="18.75">
      <c r="A30" s="58"/>
      <c r="B30" s="59"/>
      <c r="C30" s="12"/>
      <c r="D30" s="2"/>
      <c r="E30" s="13"/>
      <c r="F30" s="3"/>
      <c r="G30" s="2"/>
      <c r="H30" s="13"/>
      <c r="I30" s="2"/>
      <c r="J30" s="2"/>
      <c r="K30" s="3"/>
      <c r="L30" s="2"/>
      <c r="M30" s="13"/>
      <c r="N30" s="2"/>
      <c r="O30" s="2"/>
      <c r="P30" s="2"/>
      <c r="Q30" s="3"/>
      <c r="R30" s="2"/>
      <c r="S30" s="13"/>
      <c r="T30" s="2"/>
      <c r="U30" s="2"/>
      <c r="V30" s="2"/>
      <c r="W30" s="2"/>
      <c r="X30" s="2"/>
      <c r="Y30" s="2"/>
      <c r="Z30" s="3"/>
      <c r="AA30" s="2"/>
      <c r="AB30" s="13"/>
      <c r="AC30" s="2"/>
      <c r="AD30" s="3"/>
      <c r="AE30" s="2"/>
      <c r="AF30" s="13"/>
      <c r="AG30" s="2"/>
      <c r="AH30" s="2"/>
      <c r="AI30" s="2"/>
      <c r="AJ30" s="3"/>
      <c r="AK30" s="2"/>
      <c r="AL30" s="13"/>
      <c r="AM30" s="2"/>
      <c r="AN30" s="3"/>
      <c r="AO30" s="2"/>
      <c r="AP30" s="13"/>
      <c r="AQ30" s="2"/>
      <c r="AR30" s="2"/>
      <c r="AS30" s="2"/>
      <c r="AT30" s="2"/>
      <c r="AU30" s="2"/>
      <c r="AV30" s="3"/>
      <c r="AW30" s="2"/>
      <c r="AX30" s="2"/>
      <c r="AY30" s="2"/>
      <c r="AZ30" s="2"/>
      <c r="BA30" s="2"/>
      <c r="BB30" s="2"/>
      <c r="BC30" s="2"/>
      <c r="BD30" s="2"/>
      <c r="BE30" s="2"/>
    </row>
    <row r="31" spans="1:57" s="57" customFormat="1" ht="18.75">
      <c r="A31" s="63" t="s">
        <v>3</v>
      </c>
      <c r="B31" s="64"/>
      <c r="C31" s="12">
        <f>SUM(C9:C29)</f>
        <v>373</v>
      </c>
      <c r="D31" s="2"/>
      <c r="E31" s="13">
        <f>SUM(E9:E29)</f>
        <v>138</v>
      </c>
      <c r="F31" s="3">
        <f>SUM(F9:F29)</f>
        <v>235</v>
      </c>
      <c r="G31" s="2"/>
      <c r="H31" s="13">
        <f>SUM(H9:H29)</f>
        <v>274</v>
      </c>
      <c r="I31" s="2">
        <f>SUM(I9:I29)</f>
        <v>1</v>
      </c>
      <c r="J31" s="2">
        <f>SUM(J9:J29)</f>
        <v>92</v>
      </c>
      <c r="K31" s="3">
        <f>SUM(K9:K29)</f>
        <v>6</v>
      </c>
      <c r="L31" s="2"/>
      <c r="M31" s="13">
        <f>SUM(M9:M29)</f>
        <v>18</v>
      </c>
      <c r="N31" s="2">
        <f>SUM(N9:N29)</f>
        <v>111</v>
      </c>
      <c r="O31" s="2">
        <f>SUM(O9:O29)</f>
        <v>93</v>
      </c>
      <c r="P31" s="2">
        <f>SUM(P9:P29)</f>
        <v>88</v>
      </c>
      <c r="Q31" s="3">
        <f>SUM(Q9:Q29)</f>
        <v>63</v>
      </c>
      <c r="R31" s="2"/>
      <c r="S31" s="13">
        <f>SUM(S9:S29)</f>
        <v>1</v>
      </c>
      <c r="T31" s="2">
        <f>SUM(T9:T29)</f>
        <v>6</v>
      </c>
      <c r="U31" s="2">
        <f aca="true" t="shared" si="0" ref="U31:Z31">SUM(U9:U29)</f>
        <v>21</v>
      </c>
      <c r="V31" s="2">
        <f t="shared" si="0"/>
        <v>11</v>
      </c>
      <c r="W31" s="2">
        <f t="shared" si="0"/>
        <v>14</v>
      </c>
      <c r="X31" s="2">
        <f t="shared" si="0"/>
        <v>1</v>
      </c>
      <c r="Y31" s="2">
        <f t="shared" si="0"/>
        <v>1</v>
      </c>
      <c r="Z31" s="3">
        <f t="shared" si="0"/>
        <v>318</v>
      </c>
      <c r="AA31" s="2"/>
      <c r="AB31" s="13">
        <f>SUM(AB9:AB29)</f>
        <v>15</v>
      </c>
      <c r="AC31" s="2">
        <f>SUM(AC9:AC29)</f>
        <v>326</v>
      </c>
      <c r="AD31" s="3">
        <f>SUM(AD9:AD29)</f>
        <v>32</v>
      </c>
      <c r="AE31" s="2"/>
      <c r="AF31" s="13">
        <f>SUM(AF9:AF29)</f>
        <v>8</v>
      </c>
      <c r="AG31" s="2">
        <f>SUM(AG9:AG29)</f>
        <v>69</v>
      </c>
      <c r="AH31" s="2">
        <f>SUM(AH9:AH29)</f>
        <v>131</v>
      </c>
      <c r="AI31" s="2">
        <f>SUM(AI9:AI29)</f>
        <v>92</v>
      </c>
      <c r="AJ31" s="3">
        <f>SUM(AJ9:AJ29)</f>
        <v>73</v>
      </c>
      <c r="AK31" s="2"/>
      <c r="AL31" s="13">
        <f>SUM(AL9:AL29)</f>
        <v>159</v>
      </c>
      <c r="AM31" s="2">
        <f>SUM(AM9:AM29)</f>
        <v>99</v>
      </c>
      <c r="AN31" s="3">
        <f>SUM(AN9:AN29)</f>
        <v>115</v>
      </c>
      <c r="AO31" s="2"/>
      <c r="AP31" s="13">
        <f aca="true" t="shared" si="1" ref="AP31:AV31">SUM(AP9:AP29)</f>
        <v>2</v>
      </c>
      <c r="AQ31" s="2">
        <f t="shared" si="1"/>
        <v>7</v>
      </c>
      <c r="AR31" s="2">
        <f t="shared" si="1"/>
        <v>13</v>
      </c>
      <c r="AS31" s="2">
        <f t="shared" si="1"/>
        <v>10</v>
      </c>
      <c r="AT31" s="2">
        <f t="shared" si="1"/>
        <v>14</v>
      </c>
      <c r="AU31" s="2">
        <f t="shared" si="1"/>
        <v>16</v>
      </c>
      <c r="AV31" s="3">
        <f t="shared" si="1"/>
        <v>37</v>
      </c>
      <c r="AW31" s="2"/>
      <c r="AX31" s="2"/>
      <c r="AY31" s="2"/>
      <c r="AZ31" s="2"/>
      <c r="BA31" s="2"/>
      <c r="BB31" s="2"/>
      <c r="BC31" s="2"/>
      <c r="BD31" s="2"/>
      <c r="BE31" s="2"/>
    </row>
    <row r="32" spans="1:57" s="57" customFormat="1" ht="18.75">
      <c r="A32" s="63" t="s">
        <v>4</v>
      </c>
      <c r="B32" s="64"/>
      <c r="C32" s="16">
        <f>C31/714</f>
        <v>0.5224089635854342</v>
      </c>
      <c r="D32" s="2"/>
      <c r="E32" s="17">
        <f>E31/$C31</f>
        <v>0.3699731903485255</v>
      </c>
      <c r="F32" s="18">
        <f>F31/$C31</f>
        <v>0.6300268096514745</v>
      </c>
      <c r="G32" s="2"/>
      <c r="H32" s="17">
        <f>H31/$C31</f>
        <v>0.7345844504021448</v>
      </c>
      <c r="I32" s="15">
        <f>I31/$C31</f>
        <v>0.002680965147453083</v>
      </c>
      <c r="J32" s="15">
        <f>J31/$C31</f>
        <v>0.24664879356568364</v>
      </c>
      <c r="K32" s="18">
        <f>K31/$C31</f>
        <v>0.0160857908847185</v>
      </c>
      <c r="L32" s="2"/>
      <c r="M32" s="17">
        <f>M31/$C31</f>
        <v>0.04825737265415549</v>
      </c>
      <c r="N32" s="15">
        <f>N31/$C31</f>
        <v>0.2975871313672922</v>
      </c>
      <c r="O32" s="15">
        <f>O31/$C31</f>
        <v>0.24932975871313673</v>
      </c>
      <c r="P32" s="15">
        <f>P31/$C31</f>
        <v>0.2359249329758713</v>
      </c>
      <c r="Q32" s="18">
        <f>Q31/$C31</f>
        <v>0.16890080428954424</v>
      </c>
      <c r="R32" s="2"/>
      <c r="S32" s="17">
        <f aca="true" t="shared" si="2" ref="S32:Z32">S31/$C31</f>
        <v>0.002680965147453083</v>
      </c>
      <c r="T32" s="15">
        <f t="shared" si="2"/>
        <v>0.0160857908847185</v>
      </c>
      <c r="U32" s="15">
        <f t="shared" si="2"/>
        <v>0.05630026809651475</v>
      </c>
      <c r="V32" s="15">
        <f t="shared" si="2"/>
        <v>0.029490616621983913</v>
      </c>
      <c r="W32" s="15">
        <f t="shared" si="2"/>
        <v>0.03753351206434316</v>
      </c>
      <c r="X32" s="15">
        <f t="shared" si="2"/>
        <v>0.002680965147453083</v>
      </c>
      <c r="Y32" s="15">
        <f t="shared" si="2"/>
        <v>0.002680965147453083</v>
      </c>
      <c r="Z32" s="18">
        <f t="shared" si="2"/>
        <v>0.8525469168900804</v>
      </c>
      <c r="AA32" s="2"/>
      <c r="AB32" s="17">
        <f>AB31/$C31</f>
        <v>0.040214477211796246</v>
      </c>
      <c r="AC32" s="15">
        <f>AC31/$C31</f>
        <v>0.8739946380697051</v>
      </c>
      <c r="AD32" s="18">
        <f>AD31/$C31</f>
        <v>0.08579088471849866</v>
      </c>
      <c r="AE32" s="2"/>
      <c r="AF32" s="17">
        <f>AF31/$C31</f>
        <v>0.021447721179624665</v>
      </c>
      <c r="AG32" s="15">
        <f>AG31/$C31</f>
        <v>0.18498659517426275</v>
      </c>
      <c r="AH32" s="15">
        <f>AH31/$C31</f>
        <v>0.3512064343163539</v>
      </c>
      <c r="AI32" s="15">
        <f>AI31/$C31</f>
        <v>0.24664879356568364</v>
      </c>
      <c r="AJ32" s="18">
        <f>AJ31/$C31</f>
        <v>0.19571045576407506</v>
      </c>
      <c r="AK32" s="2"/>
      <c r="AL32" s="17">
        <f>AL31/$C31</f>
        <v>0.4262734584450402</v>
      </c>
      <c r="AM32" s="15">
        <f>AM31/$C31</f>
        <v>0.26541554959785524</v>
      </c>
      <c r="AN32" s="18">
        <f>AN31/$C31</f>
        <v>0.30831099195710454</v>
      </c>
      <c r="AO32" s="2"/>
      <c r="AP32" s="17">
        <f aca="true" t="shared" si="3" ref="AP32:AV32">AP31/$C31</f>
        <v>0.005361930294906166</v>
      </c>
      <c r="AQ32" s="15">
        <f t="shared" si="3"/>
        <v>0.01876675603217158</v>
      </c>
      <c r="AR32" s="15">
        <f t="shared" si="3"/>
        <v>0.03485254691689008</v>
      </c>
      <c r="AS32" s="15">
        <f t="shared" si="3"/>
        <v>0.02680965147453083</v>
      </c>
      <c r="AT32" s="15">
        <f t="shared" si="3"/>
        <v>0.03753351206434316</v>
      </c>
      <c r="AU32" s="15">
        <f t="shared" si="3"/>
        <v>0.04289544235924933</v>
      </c>
      <c r="AV32" s="18">
        <f t="shared" si="3"/>
        <v>0.09919571045576407</v>
      </c>
      <c r="AW32" s="2"/>
      <c r="AX32" s="2"/>
      <c r="AY32" s="2"/>
      <c r="AZ32" s="2"/>
      <c r="BA32" s="2"/>
      <c r="BB32" s="2"/>
      <c r="BC32" s="2"/>
      <c r="BD32" s="2"/>
      <c r="BE32" s="2"/>
    </row>
    <row r="33" spans="1:57" s="57" customFormat="1" ht="18.75">
      <c r="A33" s="63"/>
      <c r="B33" s="64"/>
      <c r="C33" s="12"/>
      <c r="D33" s="2"/>
      <c r="E33" s="13"/>
      <c r="F33" s="3"/>
      <c r="G33" s="2"/>
      <c r="H33" s="13"/>
      <c r="I33" s="2"/>
      <c r="J33" s="2"/>
      <c r="K33" s="3"/>
      <c r="L33" s="2"/>
      <c r="M33" s="13"/>
      <c r="N33" s="2"/>
      <c r="O33" s="2"/>
      <c r="P33" s="2"/>
      <c r="Q33" s="3"/>
      <c r="R33" s="2"/>
      <c r="S33" s="13"/>
      <c r="T33" s="2"/>
      <c r="U33" s="2"/>
      <c r="V33" s="2"/>
      <c r="W33" s="2"/>
      <c r="X33" s="2"/>
      <c r="Y33" s="2"/>
      <c r="Z33" s="3"/>
      <c r="AA33" s="2"/>
      <c r="AB33" s="13"/>
      <c r="AC33" s="2"/>
      <c r="AD33" s="3"/>
      <c r="AE33" s="2"/>
      <c r="AF33" s="13"/>
      <c r="AG33" s="2"/>
      <c r="AH33" s="2"/>
      <c r="AI33" s="2"/>
      <c r="AJ33" s="3"/>
      <c r="AK33" s="2"/>
      <c r="AL33" s="13"/>
      <c r="AM33" s="2"/>
      <c r="AN33" s="3"/>
      <c r="AO33" s="2"/>
      <c r="AP33" s="13"/>
      <c r="AQ33" s="2"/>
      <c r="AR33" s="2"/>
      <c r="AS33" s="2"/>
      <c r="AT33" s="2"/>
      <c r="AU33" s="2"/>
      <c r="AV33" s="3"/>
      <c r="AW33" s="2"/>
      <c r="AX33" s="2"/>
      <c r="AY33" s="2"/>
      <c r="AZ33" s="2"/>
      <c r="BA33" s="2"/>
      <c r="BB33" s="2"/>
      <c r="BC33" s="2"/>
      <c r="BD33" s="2"/>
      <c r="BE33" s="2"/>
    </row>
    <row r="34" spans="1:57" s="57" customFormat="1" ht="18.75">
      <c r="A34" s="55" t="s">
        <v>5</v>
      </c>
      <c r="B34" s="56"/>
      <c r="C34" s="12"/>
      <c r="D34" s="2"/>
      <c r="E34" s="13"/>
      <c r="F34" s="3"/>
      <c r="G34" s="2"/>
      <c r="H34" s="13"/>
      <c r="I34" s="2"/>
      <c r="J34" s="2"/>
      <c r="K34" s="3"/>
      <c r="L34" s="2"/>
      <c r="M34" s="13"/>
      <c r="N34" s="2"/>
      <c r="O34" s="2"/>
      <c r="P34" s="2"/>
      <c r="Q34" s="3"/>
      <c r="R34" s="2"/>
      <c r="S34" s="13"/>
      <c r="T34" s="2"/>
      <c r="U34" s="2"/>
      <c r="V34" s="2"/>
      <c r="W34" s="2"/>
      <c r="X34" s="2"/>
      <c r="Y34" s="2"/>
      <c r="Z34" s="3"/>
      <c r="AA34" s="2"/>
      <c r="AB34" s="13"/>
      <c r="AC34" s="2"/>
      <c r="AD34" s="3"/>
      <c r="AE34" s="2"/>
      <c r="AF34" s="13"/>
      <c r="AG34" s="2"/>
      <c r="AH34" s="2"/>
      <c r="AI34" s="2"/>
      <c r="AJ34" s="3"/>
      <c r="AK34" s="2"/>
      <c r="AL34" s="13"/>
      <c r="AM34" s="2"/>
      <c r="AN34" s="3"/>
      <c r="AO34" s="2"/>
      <c r="AP34" s="13"/>
      <c r="AQ34" s="2"/>
      <c r="AR34" s="2"/>
      <c r="AS34" s="2"/>
      <c r="AT34" s="2"/>
      <c r="AU34" s="2"/>
      <c r="AV34" s="3"/>
      <c r="AW34" s="2"/>
      <c r="AX34" s="2"/>
      <c r="AY34" s="2"/>
      <c r="AZ34" s="2"/>
      <c r="BA34" s="2"/>
      <c r="BB34" s="2"/>
      <c r="BC34" s="2"/>
      <c r="BD34" s="2"/>
      <c r="BE34" s="2"/>
    </row>
    <row r="35" spans="1:57" s="57" customFormat="1" ht="18.75">
      <c r="A35" s="58" t="s">
        <v>106</v>
      </c>
      <c r="B35" s="59"/>
      <c r="C35" s="12">
        <v>1</v>
      </c>
      <c r="D35" s="2"/>
      <c r="E35" s="13">
        <v>0</v>
      </c>
      <c r="F35" s="3">
        <v>1</v>
      </c>
      <c r="G35" s="2"/>
      <c r="H35" s="60">
        <v>1</v>
      </c>
      <c r="I35" s="61">
        <v>0</v>
      </c>
      <c r="J35" s="61">
        <v>0</v>
      </c>
      <c r="K35" s="62">
        <v>0</v>
      </c>
      <c r="L35" s="2"/>
      <c r="M35" s="60">
        <v>0</v>
      </c>
      <c r="N35" s="61">
        <v>0</v>
      </c>
      <c r="O35" s="61">
        <v>0</v>
      </c>
      <c r="P35" s="61">
        <v>1</v>
      </c>
      <c r="Q35" s="62">
        <v>0</v>
      </c>
      <c r="R35" s="2"/>
      <c r="S35" s="60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2">
        <v>1</v>
      </c>
      <c r="AA35" s="2"/>
      <c r="AB35" s="60">
        <v>0</v>
      </c>
      <c r="AC35" s="61">
        <v>0</v>
      </c>
      <c r="AD35" s="62">
        <v>1</v>
      </c>
      <c r="AE35" s="2"/>
      <c r="AF35" s="60">
        <v>0</v>
      </c>
      <c r="AG35" s="61">
        <v>0</v>
      </c>
      <c r="AH35" s="61">
        <v>0</v>
      </c>
      <c r="AI35" s="61">
        <v>1</v>
      </c>
      <c r="AJ35" s="62">
        <v>0</v>
      </c>
      <c r="AK35" s="2"/>
      <c r="AL35" s="60">
        <v>1</v>
      </c>
      <c r="AM35" s="61">
        <v>0</v>
      </c>
      <c r="AN35" s="62">
        <v>0</v>
      </c>
      <c r="AO35" s="2"/>
      <c r="AP35" s="60"/>
      <c r="AQ35" s="61"/>
      <c r="AR35" s="61"/>
      <c r="AS35" s="61"/>
      <c r="AT35" s="61"/>
      <c r="AU35" s="61"/>
      <c r="AV35" s="62"/>
      <c r="AW35" s="2"/>
      <c r="AX35" s="2"/>
      <c r="AY35" s="2"/>
      <c r="AZ35" s="2"/>
      <c r="BA35" s="2"/>
      <c r="BB35" s="2"/>
      <c r="BC35" s="2"/>
      <c r="BD35" s="2"/>
      <c r="BE35" s="2"/>
    </row>
    <row r="36" spans="1:57" s="57" customFormat="1" ht="18.75">
      <c r="A36" s="58" t="s">
        <v>114</v>
      </c>
      <c r="B36" s="59"/>
      <c r="C36" s="12">
        <v>12</v>
      </c>
      <c r="D36" s="2"/>
      <c r="E36" s="13">
        <v>5</v>
      </c>
      <c r="F36" s="3">
        <v>7</v>
      </c>
      <c r="G36" s="2"/>
      <c r="H36" s="60">
        <v>11</v>
      </c>
      <c r="I36" s="61">
        <v>0</v>
      </c>
      <c r="J36" s="61">
        <v>1</v>
      </c>
      <c r="K36" s="62">
        <v>0</v>
      </c>
      <c r="L36" s="2"/>
      <c r="M36" s="60">
        <v>1</v>
      </c>
      <c r="N36" s="61">
        <v>4</v>
      </c>
      <c r="O36" s="61">
        <v>2</v>
      </c>
      <c r="P36" s="61">
        <v>2</v>
      </c>
      <c r="Q36" s="62">
        <v>3</v>
      </c>
      <c r="R36" s="2"/>
      <c r="S36" s="60">
        <v>0</v>
      </c>
      <c r="T36" s="61">
        <v>0</v>
      </c>
      <c r="U36" s="61">
        <v>0</v>
      </c>
      <c r="V36" s="61">
        <v>1</v>
      </c>
      <c r="W36" s="61">
        <v>1</v>
      </c>
      <c r="X36" s="61">
        <v>0</v>
      </c>
      <c r="Y36" s="61">
        <v>0</v>
      </c>
      <c r="Z36" s="62">
        <v>10</v>
      </c>
      <c r="AA36" s="2"/>
      <c r="AB36" s="60">
        <v>1</v>
      </c>
      <c r="AC36" s="61">
        <v>11</v>
      </c>
      <c r="AD36" s="62">
        <v>0</v>
      </c>
      <c r="AE36" s="2"/>
      <c r="AF36" s="60">
        <v>0</v>
      </c>
      <c r="AG36" s="61">
        <v>1</v>
      </c>
      <c r="AH36" s="61">
        <v>6</v>
      </c>
      <c r="AI36" s="61">
        <v>4</v>
      </c>
      <c r="AJ36" s="62">
        <v>1</v>
      </c>
      <c r="AK36" s="2"/>
      <c r="AL36" s="60">
        <v>5</v>
      </c>
      <c r="AM36" s="61">
        <v>4</v>
      </c>
      <c r="AN36" s="62">
        <v>3</v>
      </c>
      <c r="AO36" s="2"/>
      <c r="AP36" s="60"/>
      <c r="AQ36" s="61"/>
      <c r="AR36" s="61"/>
      <c r="AS36" s="61"/>
      <c r="AT36" s="61">
        <v>1</v>
      </c>
      <c r="AU36" s="61">
        <v>1</v>
      </c>
      <c r="AV36" s="62">
        <v>2</v>
      </c>
      <c r="AW36" s="2"/>
      <c r="AX36" s="2"/>
      <c r="AY36" s="2"/>
      <c r="AZ36" s="2"/>
      <c r="BA36" s="2"/>
      <c r="BB36" s="2"/>
      <c r="BC36" s="2"/>
      <c r="BD36" s="2"/>
      <c r="BE36" s="2"/>
    </row>
    <row r="37" spans="1:57" s="57" customFormat="1" ht="18.75">
      <c r="A37" s="58" t="s">
        <v>59</v>
      </c>
      <c r="B37" s="59"/>
      <c r="C37" s="12">
        <v>17</v>
      </c>
      <c r="D37" s="2"/>
      <c r="E37" s="13">
        <v>3</v>
      </c>
      <c r="F37" s="3">
        <v>14</v>
      </c>
      <c r="G37" s="2"/>
      <c r="H37" s="60">
        <v>14</v>
      </c>
      <c r="I37" s="61">
        <v>2</v>
      </c>
      <c r="J37" s="61">
        <v>1</v>
      </c>
      <c r="K37" s="62">
        <v>0</v>
      </c>
      <c r="L37" s="2"/>
      <c r="M37" s="60">
        <v>0</v>
      </c>
      <c r="N37" s="61">
        <v>1</v>
      </c>
      <c r="O37" s="61">
        <v>3</v>
      </c>
      <c r="P37" s="61">
        <v>6</v>
      </c>
      <c r="Q37" s="62">
        <v>7</v>
      </c>
      <c r="R37" s="2"/>
      <c r="S37" s="60">
        <v>0</v>
      </c>
      <c r="T37" s="61">
        <v>0</v>
      </c>
      <c r="U37" s="61">
        <v>1</v>
      </c>
      <c r="V37" s="61">
        <v>0</v>
      </c>
      <c r="W37" s="61">
        <v>0</v>
      </c>
      <c r="X37" s="61">
        <v>0</v>
      </c>
      <c r="Y37" s="61">
        <v>0</v>
      </c>
      <c r="Z37" s="62">
        <v>16</v>
      </c>
      <c r="AA37" s="2"/>
      <c r="AB37" s="60">
        <v>1</v>
      </c>
      <c r="AC37" s="61">
        <v>16</v>
      </c>
      <c r="AD37" s="62">
        <v>0</v>
      </c>
      <c r="AE37" s="2"/>
      <c r="AF37" s="60">
        <v>0</v>
      </c>
      <c r="AG37" s="61">
        <v>2</v>
      </c>
      <c r="AH37" s="61">
        <v>8</v>
      </c>
      <c r="AI37" s="61">
        <v>2</v>
      </c>
      <c r="AJ37" s="62">
        <v>5</v>
      </c>
      <c r="AK37" s="2"/>
      <c r="AL37" s="60">
        <v>8</v>
      </c>
      <c r="AM37" s="61">
        <v>2</v>
      </c>
      <c r="AN37" s="62">
        <v>7</v>
      </c>
      <c r="AO37" s="2"/>
      <c r="AP37" s="60"/>
      <c r="AQ37" s="61"/>
      <c r="AR37" s="61"/>
      <c r="AS37" s="61"/>
      <c r="AT37" s="61">
        <v>1</v>
      </c>
      <c r="AU37" s="61"/>
      <c r="AV37" s="62">
        <v>1</v>
      </c>
      <c r="AW37" s="2"/>
      <c r="AX37" s="2"/>
      <c r="AY37" s="2"/>
      <c r="AZ37" s="2"/>
      <c r="BA37" s="2"/>
      <c r="BB37" s="2"/>
      <c r="BC37" s="2"/>
      <c r="BD37" s="2"/>
      <c r="BE37" s="2"/>
    </row>
    <row r="38" spans="1:57" s="57" customFormat="1" ht="18.75">
      <c r="A38" s="58" t="s">
        <v>60</v>
      </c>
      <c r="B38" s="59"/>
      <c r="C38" s="12">
        <v>16</v>
      </c>
      <c r="D38" s="2"/>
      <c r="E38" s="13">
        <v>5</v>
      </c>
      <c r="F38" s="3">
        <v>11</v>
      </c>
      <c r="G38" s="2"/>
      <c r="H38" s="60">
        <v>16</v>
      </c>
      <c r="I38" s="61">
        <v>0</v>
      </c>
      <c r="J38" s="61">
        <v>0</v>
      </c>
      <c r="K38" s="62">
        <v>0</v>
      </c>
      <c r="L38" s="2"/>
      <c r="M38" s="60">
        <v>0</v>
      </c>
      <c r="N38" s="61">
        <v>4</v>
      </c>
      <c r="O38" s="61">
        <v>3</v>
      </c>
      <c r="P38" s="61">
        <v>2</v>
      </c>
      <c r="Q38" s="62">
        <v>7</v>
      </c>
      <c r="R38" s="2"/>
      <c r="S38" s="60">
        <v>0</v>
      </c>
      <c r="T38" s="61">
        <v>1</v>
      </c>
      <c r="U38" s="61">
        <v>0</v>
      </c>
      <c r="V38" s="61">
        <v>0</v>
      </c>
      <c r="W38" s="61">
        <v>3</v>
      </c>
      <c r="X38" s="61">
        <v>0</v>
      </c>
      <c r="Y38" s="61">
        <v>0</v>
      </c>
      <c r="Z38" s="62">
        <v>12</v>
      </c>
      <c r="AA38" s="2"/>
      <c r="AB38" s="60">
        <v>0</v>
      </c>
      <c r="AC38" s="61">
        <v>16</v>
      </c>
      <c r="AD38" s="62">
        <v>0</v>
      </c>
      <c r="AE38" s="2"/>
      <c r="AF38" s="60">
        <v>0</v>
      </c>
      <c r="AG38" s="61">
        <v>0</v>
      </c>
      <c r="AH38" s="61">
        <v>6</v>
      </c>
      <c r="AI38" s="61">
        <v>6</v>
      </c>
      <c r="AJ38" s="62">
        <v>4</v>
      </c>
      <c r="AK38" s="2"/>
      <c r="AL38" s="60">
        <v>8</v>
      </c>
      <c r="AM38" s="61">
        <v>4</v>
      </c>
      <c r="AN38" s="62">
        <v>4</v>
      </c>
      <c r="AO38" s="2"/>
      <c r="AP38" s="60">
        <v>1</v>
      </c>
      <c r="AQ38" s="61"/>
      <c r="AR38" s="61"/>
      <c r="AS38" s="61">
        <v>2</v>
      </c>
      <c r="AT38" s="61">
        <v>1</v>
      </c>
      <c r="AU38" s="61"/>
      <c r="AV38" s="62"/>
      <c r="AW38" s="2"/>
      <c r="AX38" s="2"/>
      <c r="AY38" s="2"/>
      <c r="AZ38" s="2"/>
      <c r="BA38" s="2"/>
      <c r="BB38" s="2"/>
      <c r="BC38" s="2"/>
      <c r="BD38" s="2"/>
      <c r="BE38" s="2"/>
    </row>
    <row r="39" spans="1:57" s="57" customFormat="1" ht="18.75">
      <c r="A39" s="58" t="s">
        <v>61</v>
      </c>
      <c r="B39" s="59"/>
      <c r="C39" s="12">
        <v>8</v>
      </c>
      <c r="D39" s="2"/>
      <c r="E39" s="13">
        <v>1</v>
      </c>
      <c r="F39" s="3">
        <v>7</v>
      </c>
      <c r="G39" s="2"/>
      <c r="H39" s="60">
        <v>7</v>
      </c>
      <c r="I39" s="61">
        <v>0</v>
      </c>
      <c r="J39" s="61">
        <v>1</v>
      </c>
      <c r="K39" s="62">
        <v>0</v>
      </c>
      <c r="L39" s="2"/>
      <c r="M39" s="60">
        <v>0</v>
      </c>
      <c r="N39" s="61">
        <v>1</v>
      </c>
      <c r="O39" s="61">
        <v>4</v>
      </c>
      <c r="P39" s="61">
        <v>3</v>
      </c>
      <c r="Q39" s="62">
        <v>0</v>
      </c>
      <c r="R39" s="2"/>
      <c r="S39" s="60">
        <v>0</v>
      </c>
      <c r="T39" s="61">
        <v>0</v>
      </c>
      <c r="U39" s="61">
        <v>0</v>
      </c>
      <c r="V39" s="61">
        <v>0</v>
      </c>
      <c r="W39" s="61">
        <v>2</v>
      </c>
      <c r="X39" s="61">
        <v>0</v>
      </c>
      <c r="Y39" s="61">
        <v>0</v>
      </c>
      <c r="Z39" s="62">
        <v>6</v>
      </c>
      <c r="AA39" s="2"/>
      <c r="AB39" s="60">
        <v>0</v>
      </c>
      <c r="AC39" s="61">
        <v>8</v>
      </c>
      <c r="AD39" s="62">
        <v>0</v>
      </c>
      <c r="AE39" s="2"/>
      <c r="AF39" s="60">
        <v>0</v>
      </c>
      <c r="AG39" s="61">
        <v>1</v>
      </c>
      <c r="AH39" s="61">
        <v>1</v>
      </c>
      <c r="AI39" s="61">
        <v>3</v>
      </c>
      <c r="AJ39" s="62">
        <v>3</v>
      </c>
      <c r="AK39" s="2"/>
      <c r="AL39" s="60">
        <v>6</v>
      </c>
      <c r="AM39" s="61">
        <v>0</v>
      </c>
      <c r="AN39" s="62">
        <v>2</v>
      </c>
      <c r="AO39" s="2"/>
      <c r="AP39" s="60"/>
      <c r="AQ39" s="61"/>
      <c r="AR39" s="61"/>
      <c r="AS39" s="61"/>
      <c r="AT39" s="61"/>
      <c r="AU39" s="61"/>
      <c r="AV39" s="62"/>
      <c r="AW39" s="2"/>
      <c r="AX39" s="2"/>
      <c r="AY39" s="2"/>
      <c r="AZ39" s="2"/>
      <c r="BA39" s="2"/>
      <c r="BB39" s="2"/>
      <c r="BC39" s="2"/>
      <c r="BD39" s="2"/>
      <c r="BE39" s="2"/>
    </row>
    <row r="40" spans="1:57" s="57" customFormat="1" ht="18.75">
      <c r="A40" s="58"/>
      <c r="B40" s="59"/>
      <c r="C40" s="12"/>
      <c r="D40" s="2"/>
      <c r="E40" s="13"/>
      <c r="F40" s="3"/>
      <c r="G40" s="2"/>
      <c r="H40" s="13"/>
      <c r="I40" s="2"/>
      <c r="J40" s="2"/>
      <c r="K40" s="3"/>
      <c r="L40" s="2"/>
      <c r="M40" s="13"/>
      <c r="N40" s="2"/>
      <c r="O40" s="2"/>
      <c r="P40" s="2"/>
      <c r="Q40" s="3"/>
      <c r="R40" s="2"/>
      <c r="S40" s="13"/>
      <c r="T40" s="2"/>
      <c r="U40" s="2"/>
      <c r="V40" s="2"/>
      <c r="W40" s="2"/>
      <c r="X40" s="2"/>
      <c r="Y40" s="2"/>
      <c r="Z40" s="3"/>
      <c r="AA40" s="2"/>
      <c r="AB40" s="13"/>
      <c r="AC40" s="2"/>
      <c r="AD40" s="3"/>
      <c r="AE40" s="2"/>
      <c r="AF40" s="13"/>
      <c r="AG40" s="2"/>
      <c r="AH40" s="2"/>
      <c r="AI40" s="2"/>
      <c r="AJ40" s="3"/>
      <c r="AK40" s="2"/>
      <c r="AL40" s="13"/>
      <c r="AM40" s="2"/>
      <c r="AN40" s="3"/>
      <c r="AO40" s="2"/>
      <c r="AP40" s="13"/>
      <c r="AQ40" s="2"/>
      <c r="AR40" s="2"/>
      <c r="AS40" s="2"/>
      <c r="AT40" s="2"/>
      <c r="AU40" s="2"/>
      <c r="AV40" s="3"/>
      <c r="AW40" s="2"/>
      <c r="AX40" s="2"/>
      <c r="AY40" s="2"/>
      <c r="AZ40" s="2"/>
      <c r="BA40" s="2"/>
      <c r="BB40" s="2"/>
      <c r="BC40" s="2"/>
      <c r="BD40" s="2"/>
      <c r="BE40" s="2"/>
    </row>
    <row r="41" spans="1:57" s="57" customFormat="1" ht="18.75">
      <c r="A41" s="63" t="s">
        <v>3</v>
      </c>
      <c r="B41" s="64"/>
      <c r="C41" s="12">
        <f>SUM(C35:C39)</f>
        <v>54</v>
      </c>
      <c r="D41" s="2"/>
      <c r="E41" s="13">
        <f>SUM(E35:E39)</f>
        <v>14</v>
      </c>
      <c r="F41" s="3">
        <f>SUM(F35:F39)</f>
        <v>40</v>
      </c>
      <c r="G41" s="2"/>
      <c r="H41" s="13">
        <f>SUM(H35:H39)</f>
        <v>49</v>
      </c>
      <c r="I41" s="2">
        <f>SUM(I35:I39)</f>
        <v>2</v>
      </c>
      <c r="J41" s="2">
        <f>SUM(J35:J39)</f>
        <v>3</v>
      </c>
      <c r="K41" s="3">
        <f>SUM(K35:K39)</f>
        <v>0</v>
      </c>
      <c r="L41" s="2"/>
      <c r="M41" s="13">
        <f>SUM(M35:M39)</f>
        <v>1</v>
      </c>
      <c r="N41" s="2">
        <f>SUM(N35:N39)</f>
        <v>10</v>
      </c>
      <c r="O41" s="2">
        <f>SUM(O35:O39)</f>
        <v>12</v>
      </c>
      <c r="P41" s="2">
        <f>SUM(P35:P39)</f>
        <v>14</v>
      </c>
      <c r="Q41" s="3">
        <f>SUM(Q35:Q39)</f>
        <v>17</v>
      </c>
      <c r="R41" s="2"/>
      <c r="S41" s="13">
        <f aca="true" t="shared" si="4" ref="S41:Z41">SUM(S35:S39)</f>
        <v>0</v>
      </c>
      <c r="T41" s="2">
        <f t="shared" si="4"/>
        <v>1</v>
      </c>
      <c r="U41" s="2">
        <f t="shared" si="4"/>
        <v>1</v>
      </c>
      <c r="V41" s="2">
        <f t="shared" si="4"/>
        <v>1</v>
      </c>
      <c r="W41" s="2">
        <f t="shared" si="4"/>
        <v>6</v>
      </c>
      <c r="X41" s="2">
        <f t="shared" si="4"/>
        <v>0</v>
      </c>
      <c r="Y41" s="2">
        <f t="shared" si="4"/>
        <v>0</v>
      </c>
      <c r="Z41" s="3">
        <f t="shared" si="4"/>
        <v>45</v>
      </c>
      <c r="AA41" s="2"/>
      <c r="AB41" s="13">
        <f>SUM(AB35:AB39)</f>
        <v>2</v>
      </c>
      <c r="AC41" s="2">
        <f>SUM(AC35:AC39)</f>
        <v>51</v>
      </c>
      <c r="AD41" s="3">
        <f>SUM(AD35:AD39)</f>
        <v>1</v>
      </c>
      <c r="AE41" s="2"/>
      <c r="AF41" s="13">
        <f>SUM(AF35:AF39)</f>
        <v>0</v>
      </c>
      <c r="AG41" s="2">
        <f>SUM(AG35:AG39)</f>
        <v>4</v>
      </c>
      <c r="AH41" s="2">
        <f>SUM(AH35:AH39)</f>
        <v>21</v>
      </c>
      <c r="AI41" s="2">
        <f>SUM(AI35:AI39)</f>
        <v>16</v>
      </c>
      <c r="AJ41" s="3">
        <f>SUM(AJ35:AJ39)</f>
        <v>13</v>
      </c>
      <c r="AK41" s="2"/>
      <c r="AL41" s="13">
        <f>SUM(AL35:AL39)</f>
        <v>28</v>
      </c>
      <c r="AM41" s="2">
        <f>SUM(AM35:AM39)</f>
        <v>10</v>
      </c>
      <c r="AN41" s="3">
        <f>SUM(AN35:AN39)</f>
        <v>16</v>
      </c>
      <c r="AO41" s="2"/>
      <c r="AP41" s="13">
        <f aca="true" t="shared" si="5" ref="AP41:AV41">SUM(AP35:AP39)</f>
        <v>1</v>
      </c>
      <c r="AQ41" s="2">
        <f t="shared" si="5"/>
        <v>0</v>
      </c>
      <c r="AR41" s="2">
        <f t="shared" si="5"/>
        <v>0</v>
      </c>
      <c r="AS41" s="2">
        <f t="shared" si="5"/>
        <v>2</v>
      </c>
      <c r="AT41" s="2">
        <f t="shared" si="5"/>
        <v>3</v>
      </c>
      <c r="AU41" s="2">
        <f t="shared" si="5"/>
        <v>1</v>
      </c>
      <c r="AV41" s="3">
        <f t="shared" si="5"/>
        <v>3</v>
      </c>
      <c r="AW41" s="2"/>
      <c r="AX41" s="2"/>
      <c r="AY41" s="2"/>
      <c r="AZ41" s="2"/>
      <c r="BA41" s="2"/>
      <c r="BB41" s="2"/>
      <c r="BC41" s="2"/>
      <c r="BD41" s="2"/>
      <c r="BE41" s="2"/>
    </row>
    <row r="42" spans="1:57" s="57" customFormat="1" ht="18.75">
      <c r="A42" s="63" t="s">
        <v>4</v>
      </c>
      <c r="B42" s="64"/>
      <c r="C42" s="16">
        <f>C41/714</f>
        <v>0.07563025210084033</v>
      </c>
      <c r="D42" s="2"/>
      <c r="E42" s="17">
        <f>E41/$C41</f>
        <v>0.25925925925925924</v>
      </c>
      <c r="F42" s="18">
        <f>F41/$C41</f>
        <v>0.7407407407407407</v>
      </c>
      <c r="G42" s="2"/>
      <c r="H42" s="17">
        <f>H41/$C41</f>
        <v>0.9074074074074074</v>
      </c>
      <c r="I42" s="15">
        <f>I41/$C41</f>
        <v>0.037037037037037035</v>
      </c>
      <c r="J42" s="15">
        <f>J41/$C41</f>
        <v>0.05555555555555555</v>
      </c>
      <c r="K42" s="18">
        <f>K41/$C41</f>
        <v>0</v>
      </c>
      <c r="L42" s="2"/>
      <c r="M42" s="17">
        <f>M41/$C41</f>
        <v>0.018518518518518517</v>
      </c>
      <c r="N42" s="15">
        <f>N41/$C41</f>
        <v>0.18518518518518517</v>
      </c>
      <c r="O42" s="15">
        <f>O41/$C41</f>
        <v>0.2222222222222222</v>
      </c>
      <c r="P42" s="15">
        <f>P41/$C41</f>
        <v>0.25925925925925924</v>
      </c>
      <c r="Q42" s="18">
        <f>Q41/$C41</f>
        <v>0.3148148148148148</v>
      </c>
      <c r="R42" s="2"/>
      <c r="S42" s="17">
        <f aca="true" t="shared" si="6" ref="S42:Z42">S41/$C41</f>
        <v>0</v>
      </c>
      <c r="T42" s="15">
        <f t="shared" si="6"/>
        <v>0.018518518518518517</v>
      </c>
      <c r="U42" s="15">
        <f t="shared" si="6"/>
        <v>0.018518518518518517</v>
      </c>
      <c r="V42" s="15">
        <f t="shared" si="6"/>
        <v>0.018518518518518517</v>
      </c>
      <c r="W42" s="15">
        <f t="shared" si="6"/>
        <v>0.1111111111111111</v>
      </c>
      <c r="X42" s="15">
        <f t="shared" si="6"/>
        <v>0</v>
      </c>
      <c r="Y42" s="15">
        <f t="shared" si="6"/>
        <v>0</v>
      </c>
      <c r="Z42" s="18">
        <f t="shared" si="6"/>
        <v>0.8333333333333334</v>
      </c>
      <c r="AA42" s="2"/>
      <c r="AB42" s="17">
        <f>AB41/$C41</f>
        <v>0.037037037037037035</v>
      </c>
      <c r="AC42" s="15">
        <f>AC41/$C41</f>
        <v>0.9444444444444444</v>
      </c>
      <c r="AD42" s="18">
        <f>AD41/$C41</f>
        <v>0.018518518518518517</v>
      </c>
      <c r="AE42" s="2"/>
      <c r="AF42" s="17">
        <f>AF41/$C41</f>
        <v>0</v>
      </c>
      <c r="AG42" s="15">
        <f>AG41/$C41</f>
        <v>0.07407407407407407</v>
      </c>
      <c r="AH42" s="15">
        <f>AH41/$C41</f>
        <v>0.3888888888888889</v>
      </c>
      <c r="AI42" s="15">
        <f>AI41/$C41</f>
        <v>0.2962962962962963</v>
      </c>
      <c r="AJ42" s="18">
        <f>AJ41/$C41</f>
        <v>0.24074074074074073</v>
      </c>
      <c r="AK42" s="2"/>
      <c r="AL42" s="17">
        <f>AL41/$C41</f>
        <v>0.5185185185185185</v>
      </c>
      <c r="AM42" s="15">
        <f>AM41/$C41</f>
        <v>0.18518518518518517</v>
      </c>
      <c r="AN42" s="18">
        <f>AN41/$C41</f>
        <v>0.2962962962962963</v>
      </c>
      <c r="AO42" s="2"/>
      <c r="AP42" s="17">
        <f aca="true" t="shared" si="7" ref="AP42:AV42">AP41/$C41</f>
        <v>0.018518518518518517</v>
      </c>
      <c r="AQ42" s="15">
        <f t="shared" si="7"/>
        <v>0</v>
      </c>
      <c r="AR42" s="15">
        <f t="shared" si="7"/>
        <v>0</v>
      </c>
      <c r="AS42" s="15">
        <f t="shared" si="7"/>
        <v>0.037037037037037035</v>
      </c>
      <c r="AT42" s="15">
        <f t="shared" si="7"/>
        <v>0.05555555555555555</v>
      </c>
      <c r="AU42" s="15">
        <f t="shared" si="7"/>
        <v>0.018518518518518517</v>
      </c>
      <c r="AV42" s="18">
        <f t="shared" si="7"/>
        <v>0.05555555555555555</v>
      </c>
      <c r="AW42" s="2"/>
      <c r="AX42" s="2"/>
      <c r="AY42" s="2"/>
      <c r="AZ42" s="2"/>
      <c r="BA42" s="2"/>
      <c r="BB42" s="2"/>
      <c r="BC42" s="2"/>
      <c r="BD42" s="2"/>
      <c r="BE42" s="2"/>
    </row>
    <row r="43" spans="1:57" s="57" customFormat="1" ht="18.75">
      <c r="A43" s="63"/>
      <c r="B43" s="64"/>
      <c r="C43" s="12"/>
      <c r="D43" s="2"/>
      <c r="E43" s="13"/>
      <c r="F43" s="3"/>
      <c r="G43" s="2"/>
      <c r="H43" s="13"/>
      <c r="I43" s="2"/>
      <c r="J43" s="2"/>
      <c r="K43" s="3"/>
      <c r="L43" s="2"/>
      <c r="M43" s="13"/>
      <c r="N43" s="2"/>
      <c r="O43" s="2"/>
      <c r="P43" s="2"/>
      <c r="Q43" s="3"/>
      <c r="R43" s="2"/>
      <c r="S43" s="13"/>
      <c r="T43" s="2"/>
      <c r="U43" s="2"/>
      <c r="V43" s="2"/>
      <c r="W43" s="2"/>
      <c r="X43" s="2"/>
      <c r="Y43" s="2"/>
      <c r="Z43" s="3"/>
      <c r="AA43" s="2"/>
      <c r="AB43" s="13"/>
      <c r="AC43" s="2"/>
      <c r="AD43" s="3"/>
      <c r="AE43" s="2"/>
      <c r="AF43" s="13"/>
      <c r="AG43" s="2"/>
      <c r="AH43" s="2"/>
      <c r="AI43" s="2"/>
      <c r="AJ43" s="3"/>
      <c r="AK43" s="2"/>
      <c r="AL43" s="13"/>
      <c r="AM43" s="2"/>
      <c r="AN43" s="3"/>
      <c r="AO43" s="2"/>
      <c r="AP43" s="13"/>
      <c r="AQ43" s="2"/>
      <c r="AR43" s="2"/>
      <c r="AS43" s="2"/>
      <c r="AT43" s="2"/>
      <c r="AU43" s="2"/>
      <c r="AV43" s="3"/>
      <c r="AW43" s="2"/>
      <c r="AX43" s="2"/>
      <c r="AY43" s="2"/>
      <c r="AZ43" s="2"/>
      <c r="BA43" s="2"/>
      <c r="BB43" s="2"/>
      <c r="BC43" s="2"/>
      <c r="BD43" s="2"/>
      <c r="BE43" s="2"/>
    </row>
    <row r="44" spans="1:57" s="57" customFormat="1" ht="18.75">
      <c r="A44" s="55" t="s">
        <v>6</v>
      </c>
      <c r="B44" s="56"/>
      <c r="C44" s="12"/>
      <c r="D44" s="2"/>
      <c r="E44" s="13"/>
      <c r="F44" s="3"/>
      <c r="G44" s="2"/>
      <c r="H44" s="13"/>
      <c r="I44" s="2"/>
      <c r="J44" s="2"/>
      <c r="K44" s="3"/>
      <c r="L44" s="2"/>
      <c r="M44" s="13"/>
      <c r="N44" s="2"/>
      <c r="O44" s="2"/>
      <c r="P44" s="2"/>
      <c r="Q44" s="3"/>
      <c r="R44" s="2"/>
      <c r="S44" s="13"/>
      <c r="T44" s="2"/>
      <c r="U44" s="2"/>
      <c r="V44" s="2"/>
      <c r="W44" s="2"/>
      <c r="X44" s="2"/>
      <c r="Y44" s="2"/>
      <c r="Z44" s="3"/>
      <c r="AA44" s="2"/>
      <c r="AB44" s="13"/>
      <c r="AC44" s="2"/>
      <c r="AD44" s="3"/>
      <c r="AE44" s="2"/>
      <c r="AF44" s="13"/>
      <c r="AG44" s="2"/>
      <c r="AH44" s="2"/>
      <c r="AI44" s="2"/>
      <c r="AJ44" s="3"/>
      <c r="AK44" s="2"/>
      <c r="AL44" s="13"/>
      <c r="AM44" s="2"/>
      <c r="AN44" s="3"/>
      <c r="AO44" s="2"/>
      <c r="AP44" s="13"/>
      <c r="AQ44" s="2"/>
      <c r="AR44" s="2"/>
      <c r="AS44" s="2"/>
      <c r="AT44" s="2"/>
      <c r="AU44" s="2"/>
      <c r="AV44" s="3"/>
      <c r="AW44" s="2"/>
      <c r="AX44" s="2"/>
      <c r="AY44" s="2"/>
      <c r="AZ44" s="2"/>
      <c r="BA44" s="2"/>
      <c r="BB44" s="2"/>
      <c r="BC44" s="2"/>
      <c r="BD44" s="2"/>
      <c r="BE44" s="2"/>
    </row>
    <row r="45" spans="1:57" s="57" customFormat="1" ht="18.75">
      <c r="A45" s="58" t="s">
        <v>107</v>
      </c>
      <c r="B45" s="59"/>
      <c r="C45" s="12">
        <v>2</v>
      </c>
      <c r="D45" s="2"/>
      <c r="E45" s="13">
        <v>2</v>
      </c>
      <c r="F45" s="3">
        <v>0</v>
      </c>
      <c r="G45" s="2"/>
      <c r="H45" s="60">
        <v>1</v>
      </c>
      <c r="I45" s="61">
        <v>0</v>
      </c>
      <c r="J45" s="61">
        <v>1</v>
      </c>
      <c r="K45" s="62">
        <v>0</v>
      </c>
      <c r="L45" s="2"/>
      <c r="M45" s="60">
        <v>0</v>
      </c>
      <c r="N45" s="61">
        <v>0</v>
      </c>
      <c r="O45" s="61">
        <v>0</v>
      </c>
      <c r="P45" s="61">
        <v>1</v>
      </c>
      <c r="Q45" s="62">
        <v>1</v>
      </c>
      <c r="R45" s="2"/>
      <c r="S45" s="60">
        <v>0</v>
      </c>
      <c r="T45" s="61">
        <v>0</v>
      </c>
      <c r="U45" s="61">
        <v>1</v>
      </c>
      <c r="V45" s="61">
        <v>0</v>
      </c>
      <c r="W45" s="61">
        <v>0</v>
      </c>
      <c r="X45" s="61">
        <v>0</v>
      </c>
      <c r="Y45" s="61">
        <v>0</v>
      </c>
      <c r="Z45" s="62">
        <v>1</v>
      </c>
      <c r="AA45" s="2"/>
      <c r="AB45" s="60">
        <v>1</v>
      </c>
      <c r="AC45" s="61">
        <v>0</v>
      </c>
      <c r="AD45" s="62">
        <v>1</v>
      </c>
      <c r="AE45" s="2"/>
      <c r="AF45" s="60">
        <v>0</v>
      </c>
      <c r="AG45" s="61">
        <v>1</v>
      </c>
      <c r="AH45" s="61">
        <v>0</v>
      </c>
      <c r="AI45" s="61">
        <v>0</v>
      </c>
      <c r="AJ45" s="62">
        <v>1</v>
      </c>
      <c r="AK45" s="2"/>
      <c r="AL45" s="60">
        <v>1</v>
      </c>
      <c r="AM45" s="61">
        <v>0</v>
      </c>
      <c r="AN45" s="62">
        <v>1</v>
      </c>
      <c r="AO45" s="2"/>
      <c r="AP45" s="60"/>
      <c r="AQ45" s="61"/>
      <c r="AR45" s="61"/>
      <c r="AS45" s="61"/>
      <c r="AT45" s="61"/>
      <c r="AU45" s="61"/>
      <c r="AV45" s="62"/>
      <c r="AW45" s="2"/>
      <c r="AX45" s="2"/>
      <c r="AY45" s="2"/>
      <c r="AZ45" s="2"/>
      <c r="BA45" s="2"/>
      <c r="BB45" s="2"/>
      <c r="BC45" s="2"/>
      <c r="BD45" s="2"/>
      <c r="BE45" s="2"/>
    </row>
    <row r="46" spans="1:57" s="57" customFormat="1" ht="18.75">
      <c r="A46" s="58" t="s">
        <v>62</v>
      </c>
      <c r="B46" s="59"/>
      <c r="C46" s="12">
        <v>39</v>
      </c>
      <c r="D46" s="2"/>
      <c r="E46" s="13">
        <v>31</v>
      </c>
      <c r="F46" s="3">
        <v>8</v>
      </c>
      <c r="G46" s="2"/>
      <c r="H46" s="60">
        <v>26</v>
      </c>
      <c r="I46" s="61">
        <v>0</v>
      </c>
      <c r="J46" s="61">
        <v>13</v>
      </c>
      <c r="K46" s="62">
        <v>0</v>
      </c>
      <c r="L46" s="2"/>
      <c r="M46" s="60">
        <v>2</v>
      </c>
      <c r="N46" s="61">
        <v>15</v>
      </c>
      <c r="O46" s="61">
        <v>3</v>
      </c>
      <c r="P46" s="61">
        <v>12</v>
      </c>
      <c r="Q46" s="62">
        <v>7</v>
      </c>
      <c r="R46" s="2"/>
      <c r="S46" s="60">
        <v>0</v>
      </c>
      <c r="T46" s="61">
        <v>0</v>
      </c>
      <c r="U46" s="61">
        <v>8</v>
      </c>
      <c r="V46" s="61">
        <v>0</v>
      </c>
      <c r="W46" s="61">
        <v>0</v>
      </c>
      <c r="X46" s="61">
        <v>0</v>
      </c>
      <c r="Y46" s="61">
        <v>0</v>
      </c>
      <c r="Z46" s="62">
        <v>31</v>
      </c>
      <c r="AA46" s="2"/>
      <c r="AB46" s="60">
        <v>0</v>
      </c>
      <c r="AC46" s="61">
        <v>30</v>
      </c>
      <c r="AD46" s="62">
        <v>9</v>
      </c>
      <c r="AE46" s="2"/>
      <c r="AF46" s="60">
        <v>0</v>
      </c>
      <c r="AG46" s="61">
        <v>15</v>
      </c>
      <c r="AH46" s="61">
        <v>10</v>
      </c>
      <c r="AI46" s="61">
        <v>9</v>
      </c>
      <c r="AJ46" s="62">
        <v>5</v>
      </c>
      <c r="AK46" s="2"/>
      <c r="AL46" s="60">
        <v>13</v>
      </c>
      <c r="AM46" s="61">
        <v>10</v>
      </c>
      <c r="AN46" s="62">
        <v>16</v>
      </c>
      <c r="AO46" s="2"/>
      <c r="AP46" s="60">
        <v>3</v>
      </c>
      <c r="AQ46" s="61"/>
      <c r="AR46" s="61">
        <v>1</v>
      </c>
      <c r="AS46" s="61">
        <v>1</v>
      </c>
      <c r="AT46" s="61">
        <v>1</v>
      </c>
      <c r="AU46" s="61">
        <v>1</v>
      </c>
      <c r="AV46" s="62">
        <v>3</v>
      </c>
      <c r="AW46" s="2"/>
      <c r="AX46" s="2"/>
      <c r="AY46" s="2"/>
      <c r="AZ46" s="2"/>
      <c r="BA46" s="2"/>
      <c r="BB46" s="2"/>
      <c r="BC46" s="2"/>
      <c r="BD46" s="2"/>
      <c r="BE46" s="2"/>
    </row>
    <row r="47" spans="1:57" s="57" customFormat="1" ht="18.75">
      <c r="A47" s="58" t="s">
        <v>63</v>
      </c>
      <c r="B47" s="59"/>
      <c r="C47" s="12">
        <v>16</v>
      </c>
      <c r="D47" s="2"/>
      <c r="E47" s="13">
        <v>8</v>
      </c>
      <c r="F47" s="3">
        <v>8</v>
      </c>
      <c r="G47" s="2"/>
      <c r="H47" s="60">
        <v>15</v>
      </c>
      <c r="I47" s="61">
        <v>0</v>
      </c>
      <c r="J47" s="61">
        <v>1</v>
      </c>
      <c r="K47" s="62">
        <v>0</v>
      </c>
      <c r="L47" s="2"/>
      <c r="M47" s="60">
        <v>0</v>
      </c>
      <c r="N47" s="61">
        <v>3</v>
      </c>
      <c r="O47" s="61">
        <v>8</v>
      </c>
      <c r="P47" s="61">
        <v>3</v>
      </c>
      <c r="Q47" s="62">
        <v>2</v>
      </c>
      <c r="R47" s="2"/>
      <c r="S47" s="60">
        <v>0</v>
      </c>
      <c r="T47" s="61">
        <v>0</v>
      </c>
      <c r="U47" s="61">
        <v>1</v>
      </c>
      <c r="V47" s="61">
        <v>0</v>
      </c>
      <c r="W47" s="61">
        <v>0</v>
      </c>
      <c r="X47" s="61">
        <v>0</v>
      </c>
      <c r="Y47" s="61">
        <v>0</v>
      </c>
      <c r="Z47" s="62">
        <v>15</v>
      </c>
      <c r="AA47" s="2"/>
      <c r="AB47" s="60">
        <v>0</v>
      </c>
      <c r="AC47" s="61">
        <v>12</v>
      </c>
      <c r="AD47" s="62">
        <v>4</v>
      </c>
      <c r="AE47" s="2"/>
      <c r="AF47" s="60">
        <v>0</v>
      </c>
      <c r="AG47" s="61">
        <v>1</v>
      </c>
      <c r="AH47" s="61">
        <v>7</v>
      </c>
      <c r="AI47" s="61">
        <v>7</v>
      </c>
      <c r="AJ47" s="62">
        <v>1</v>
      </c>
      <c r="AK47" s="2"/>
      <c r="AL47" s="60">
        <v>4</v>
      </c>
      <c r="AM47" s="61">
        <v>10</v>
      </c>
      <c r="AN47" s="62">
        <v>2</v>
      </c>
      <c r="AO47" s="2"/>
      <c r="AP47" s="60">
        <v>1</v>
      </c>
      <c r="AQ47" s="61"/>
      <c r="AR47" s="61"/>
      <c r="AS47" s="61">
        <v>2</v>
      </c>
      <c r="AT47" s="61">
        <v>3</v>
      </c>
      <c r="AU47" s="61">
        <v>2</v>
      </c>
      <c r="AV47" s="62">
        <v>2</v>
      </c>
      <c r="AW47" s="2"/>
      <c r="AX47" s="2"/>
      <c r="AY47" s="2"/>
      <c r="AZ47" s="2"/>
      <c r="BA47" s="2"/>
      <c r="BB47" s="2"/>
      <c r="BC47" s="2"/>
      <c r="BD47" s="2"/>
      <c r="BE47" s="2"/>
    </row>
    <row r="48" spans="1:57" s="57" customFormat="1" ht="18.75">
      <c r="A48" s="58"/>
      <c r="B48" s="59"/>
      <c r="C48" s="12"/>
      <c r="D48" s="2"/>
      <c r="E48" s="13"/>
      <c r="F48" s="3"/>
      <c r="G48" s="2"/>
      <c r="H48" s="13"/>
      <c r="I48" s="2"/>
      <c r="J48" s="2"/>
      <c r="K48" s="3"/>
      <c r="L48" s="2"/>
      <c r="M48" s="13"/>
      <c r="N48" s="2"/>
      <c r="O48" s="2"/>
      <c r="P48" s="2"/>
      <c r="Q48" s="3"/>
      <c r="R48" s="2"/>
      <c r="S48" s="13"/>
      <c r="T48" s="2"/>
      <c r="U48" s="2"/>
      <c r="V48" s="2"/>
      <c r="W48" s="2"/>
      <c r="X48" s="2"/>
      <c r="Y48" s="2"/>
      <c r="Z48" s="3"/>
      <c r="AA48" s="2"/>
      <c r="AB48" s="13"/>
      <c r="AC48" s="2"/>
      <c r="AD48" s="3"/>
      <c r="AE48" s="2"/>
      <c r="AF48" s="13"/>
      <c r="AG48" s="2"/>
      <c r="AH48" s="2"/>
      <c r="AI48" s="2"/>
      <c r="AJ48" s="3"/>
      <c r="AK48" s="2"/>
      <c r="AL48" s="13"/>
      <c r="AM48" s="2"/>
      <c r="AN48" s="3"/>
      <c r="AO48" s="2"/>
      <c r="AP48" s="13"/>
      <c r="AQ48" s="2"/>
      <c r="AR48" s="2"/>
      <c r="AS48" s="2"/>
      <c r="AT48" s="2"/>
      <c r="AU48" s="2"/>
      <c r="AV48" s="3"/>
      <c r="AW48" s="2"/>
      <c r="AX48" s="2"/>
      <c r="AY48" s="2"/>
      <c r="AZ48" s="2"/>
      <c r="BA48" s="2"/>
      <c r="BB48" s="2"/>
      <c r="BC48" s="2"/>
      <c r="BD48" s="2"/>
      <c r="BE48" s="2"/>
    </row>
    <row r="49" spans="1:57" s="57" customFormat="1" ht="18.75">
      <c r="A49" s="63" t="s">
        <v>3</v>
      </c>
      <c r="B49" s="64"/>
      <c r="C49" s="12">
        <f>SUM(C45:C47)</f>
        <v>57</v>
      </c>
      <c r="D49" s="2"/>
      <c r="E49" s="13">
        <f>SUM(E45:E47)</f>
        <v>41</v>
      </c>
      <c r="F49" s="3">
        <f>SUM(F45:F47)</f>
        <v>16</v>
      </c>
      <c r="G49" s="2"/>
      <c r="H49" s="13">
        <f>SUM(H45:H47)</f>
        <v>42</v>
      </c>
      <c r="I49" s="2">
        <f>SUM(I45:I47)</f>
        <v>0</v>
      </c>
      <c r="J49" s="2">
        <f>SUM(J45:J47)</f>
        <v>15</v>
      </c>
      <c r="K49" s="3">
        <f>SUM(K45:K47)</f>
        <v>0</v>
      </c>
      <c r="L49" s="2"/>
      <c r="M49" s="13">
        <f>SUM(M45:M47)</f>
        <v>2</v>
      </c>
      <c r="N49" s="2">
        <f>SUM(N45:N47)</f>
        <v>18</v>
      </c>
      <c r="O49" s="2">
        <f>SUM(O45:O47)</f>
        <v>11</v>
      </c>
      <c r="P49" s="2">
        <f>SUM(P45:P47)</f>
        <v>16</v>
      </c>
      <c r="Q49" s="3">
        <f>SUM(Q45:Q47)</f>
        <v>10</v>
      </c>
      <c r="R49" s="2"/>
      <c r="S49" s="13">
        <f aca="true" t="shared" si="8" ref="S49:Z49">SUM(S45:S47)</f>
        <v>0</v>
      </c>
      <c r="T49" s="2">
        <f t="shared" si="8"/>
        <v>0</v>
      </c>
      <c r="U49" s="2">
        <f t="shared" si="8"/>
        <v>10</v>
      </c>
      <c r="V49" s="2">
        <f t="shared" si="8"/>
        <v>0</v>
      </c>
      <c r="W49" s="2">
        <f t="shared" si="8"/>
        <v>0</v>
      </c>
      <c r="X49" s="2">
        <f t="shared" si="8"/>
        <v>0</v>
      </c>
      <c r="Y49" s="2">
        <f t="shared" si="8"/>
        <v>0</v>
      </c>
      <c r="Z49" s="3">
        <f t="shared" si="8"/>
        <v>47</v>
      </c>
      <c r="AA49" s="2"/>
      <c r="AB49" s="13">
        <f>SUM(AB45:AB47)</f>
        <v>1</v>
      </c>
      <c r="AC49" s="2">
        <f>SUM(AC45:AC47)</f>
        <v>42</v>
      </c>
      <c r="AD49" s="3">
        <f>SUM(AD45:AD47)</f>
        <v>14</v>
      </c>
      <c r="AE49" s="2"/>
      <c r="AF49" s="13">
        <f>SUM(AF45:AF47)</f>
        <v>0</v>
      </c>
      <c r="AG49" s="2">
        <f>SUM(AG45:AG47)</f>
        <v>17</v>
      </c>
      <c r="AH49" s="2">
        <f>SUM(AH45:AH47)</f>
        <v>17</v>
      </c>
      <c r="AI49" s="2">
        <f>SUM(AI45:AI47)</f>
        <v>16</v>
      </c>
      <c r="AJ49" s="3">
        <f>SUM(AJ45:AJ47)</f>
        <v>7</v>
      </c>
      <c r="AK49" s="2"/>
      <c r="AL49" s="13">
        <f>SUM(AL45:AL47)</f>
        <v>18</v>
      </c>
      <c r="AM49" s="2">
        <f>SUM(AM45:AM47)</f>
        <v>20</v>
      </c>
      <c r="AN49" s="3">
        <f>SUM(AN45:AN47)</f>
        <v>19</v>
      </c>
      <c r="AO49" s="2"/>
      <c r="AP49" s="13">
        <f aca="true" t="shared" si="9" ref="AP49:AV49">SUM(AP45:AP47)</f>
        <v>4</v>
      </c>
      <c r="AQ49" s="2">
        <f t="shared" si="9"/>
        <v>0</v>
      </c>
      <c r="AR49" s="2">
        <f t="shared" si="9"/>
        <v>1</v>
      </c>
      <c r="AS49" s="2">
        <f t="shared" si="9"/>
        <v>3</v>
      </c>
      <c r="AT49" s="2">
        <f t="shared" si="9"/>
        <v>4</v>
      </c>
      <c r="AU49" s="2">
        <f t="shared" si="9"/>
        <v>3</v>
      </c>
      <c r="AV49" s="3">
        <f t="shared" si="9"/>
        <v>5</v>
      </c>
      <c r="AW49" s="2"/>
      <c r="AX49" s="2"/>
      <c r="AY49" s="2"/>
      <c r="AZ49" s="2"/>
      <c r="BA49" s="2"/>
      <c r="BB49" s="2"/>
      <c r="BC49" s="2"/>
      <c r="BD49" s="2"/>
      <c r="BE49" s="2"/>
    </row>
    <row r="50" spans="1:57" s="57" customFormat="1" ht="18.75">
      <c r="A50" s="63" t="s">
        <v>4</v>
      </c>
      <c r="B50" s="64"/>
      <c r="C50" s="16">
        <f>C49/714</f>
        <v>0.07983193277310924</v>
      </c>
      <c r="D50" s="2"/>
      <c r="E50" s="17">
        <f aca="true" t="shared" si="10" ref="E50:AV50">E49/$C49</f>
        <v>0.7192982456140351</v>
      </c>
      <c r="F50" s="18">
        <f t="shared" si="10"/>
        <v>0.2807017543859649</v>
      </c>
      <c r="G50" s="15"/>
      <c r="H50" s="17">
        <f t="shared" si="10"/>
        <v>0.7368421052631579</v>
      </c>
      <c r="I50" s="15">
        <f t="shared" si="10"/>
        <v>0</v>
      </c>
      <c r="J50" s="15">
        <f t="shared" si="10"/>
        <v>0.2631578947368421</v>
      </c>
      <c r="K50" s="18">
        <f t="shared" si="10"/>
        <v>0</v>
      </c>
      <c r="L50" s="15"/>
      <c r="M50" s="17">
        <f t="shared" si="10"/>
        <v>0.03508771929824561</v>
      </c>
      <c r="N50" s="15">
        <f t="shared" si="10"/>
        <v>0.3157894736842105</v>
      </c>
      <c r="O50" s="15">
        <f t="shared" si="10"/>
        <v>0.19298245614035087</v>
      </c>
      <c r="P50" s="15">
        <f t="shared" si="10"/>
        <v>0.2807017543859649</v>
      </c>
      <c r="Q50" s="18">
        <f t="shared" si="10"/>
        <v>0.17543859649122806</v>
      </c>
      <c r="R50" s="15"/>
      <c r="S50" s="17">
        <f t="shared" si="10"/>
        <v>0</v>
      </c>
      <c r="T50" s="15">
        <f t="shared" si="10"/>
        <v>0</v>
      </c>
      <c r="U50" s="15">
        <f t="shared" si="10"/>
        <v>0.17543859649122806</v>
      </c>
      <c r="V50" s="15">
        <f t="shared" si="10"/>
        <v>0</v>
      </c>
      <c r="W50" s="15">
        <f t="shared" si="10"/>
        <v>0</v>
      </c>
      <c r="X50" s="15">
        <f t="shared" si="10"/>
        <v>0</v>
      </c>
      <c r="Y50" s="15">
        <f t="shared" si="10"/>
        <v>0</v>
      </c>
      <c r="Z50" s="18">
        <f t="shared" si="10"/>
        <v>0.8245614035087719</v>
      </c>
      <c r="AA50" s="15"/>
      <c r="AB50" s="17">
        <f t="shared" si="10"/>
        <v>0.017543859649122806</v>
      </c>
      <c r="AC50" s="15">
        <f t="shared" si="10"/>
        <v>0.7368421052631579</v>
      </c>
      <c r="AD50" s="18">
        <f t="shared" si="10"/>
        <v>0.24561403508771928</v>
      </c>
      <c r="AE50" s="15"/>
      <c r="AF50" s="17">
        <f t="shared" si="10"/>
        <v>0</v>
      </c>
      <c r="AG50" s="15">
        <f t="shared" si="10"/>
        <v>0.2982456140350877</v>
      </c>
      <c r="AH50" s="15">
        <f t="shared" si="10"/>
        <v>0.2982456140350877</v>
      </c>
      <c r="AI50" s="15">
        <f t="shared" si="10"/>
        <v>0.2807017543859649</v>
      </c>
      <c r="AJ50" s="18">
        <f t="shared" si="10"/>
        <v>0.12280701754385964</v>
      </c>
      <c r="AK50" s="15"/>
      <c r="AL50" s="17">
        <f t="shared" si="10"/>
        <v>0.3157894736842105</v>
      </c>
      <c r="AM50" s="15">
        <f t="shared" si="10"/>
        <v>0.3508771929824561</v>
      </c>
      <c r="AN50" s="18">
        <f t="shared" si="10"/>
        <v>0.3333333333333333</v>
      </c>
      <c r="AO50" s="15"/>
      <c r="AP50" s="17">
        <f t="shared" si="10"/>
        <v>0.07017543859649122</v>
      </c>
      <c r="AQ50" s="15">
        <f t="shared" si="10"/>
        <v>0</v>
      </c>
      <c r="AR50" s="15">
        <f t="shared" si="10"/>
        <v>0.017543859649122806</v>
      </c>
      <c r="AS50" s="15">
        <f t="shared" si="10"/>
        <v>0.05263157894736842</v>
      </c>
      <c r="AT50" s="15">
        <f t="shared" si="10"/>
        <v>0.07017543859649122</v>
      </c>
      <c r="AU50" s="15">
        <f t="shared" si="10"/>
        <v>0.05263157894736842</v>
      </c>
      <c r="AV50" s="18">
        <f t="shared" si="10"/>
        <v>0.08771929824561403</v>
      </c>
      <c r="AW50" s="2"/>
      <c r="AX50" s="2"/>
      <c r="AY50" s="2"/>
      <c r="AZ50" s="2"/>
      <c r="BA50" s="2"/>
      <c r="BB50" s="2"/>
      <c r="BC50" s="2"/>
      <c r="BD50" s="2"/>
      <c r="BE50" s="2"/>
    </row>
    <row r="51" spans="1:57" s="57" customFormat="1" ht="18.75">
      <c r="A51" s="63"/>
      <c r="B51" s="64"/>
      <c r="C51" s="12"/>
      <c r="D51" s="2"/>
      <c r="E51" s="13"/>
      <c r="F51" s="3"/>
      <c r="G51" s="2"/>
      <c r="H51" s="13"/>
      <c r="I51" s="2"/>
      <c r="J51" s="2"/>
      <c r="K51" s="3"/>
      <c r="L51" s="2"/>
      <c r="M51" s="13"/>
      <c r="N51" s="2"/>
      <c r="O51" s="2"/>
      <c r="P51" s="2"/>
      <c r="Q51" s="3"/>
      <c r="R51" s="2"/>
      <c r="S51" s="13"/>
      <c r="T51" s="2"/>
      <c r="U51" s="2"/>
      <c r="V51" s="2"/>
      <c r="W51" s="2"/>
      <c r="X51" s="2"/>
      <c r="Y51" s="2"/>
      <c r="Z51" s="3"/>
      <c r="AA51" s="2"/>
      <c r="AB51" s="13"/>
      <c r="AC51" s="2"/>
      <c r="AD51" s="3"/>
      <c r="AE51" s="2"/>
      <c r="AF51" s="13"/>
      <c r="AG51" s="2"/>
      <c r="AH51" s="2"/>
      <c r="AI51" s="2"/>
      <c r="AJ51" s="3"/>
      <c r="AK51" s="2"/>
      <c r="AL51" s="13"/>
      <c r="AM51" s="2"/>
      <c r="AN51" s="3"/>
      <c r="AO51" s="2"/>
      <c r="AP51" s="13"/>
      <c r="AQ51" s="2"/>
      <c r="AR51" s="2"/>
      <c r="AS51" s="2"/>
      <c r="AT51" s="2"/>
      <c r="AU51" s="2"/>
      <c r="AV51" s="3"/>
      <c r="AW51" s="2"/>
      <c r="AX51" s="2"/>
      <c r="AY51" s="2"/>
      <c r="AZ51" s="2"/>
      <c r="BA51" s="2"/>
      <c r="BB51" s="2"/>
      <c r="BC51" s="2"/>
      <c r="BD51" s="2"/>
      <c r="BE51" s="2"/>
    </row>
    <row r="52" spans="1:57" s="57" customFormat="1" ht="18.75">
      <c r="A52" s="55" t="s">
        <v>7</v>
      </c>
      <c r="B52" s="56"/>
      <c r="C52" s="12"/>
      <c r="D52" s="2"/>
      <c r="E52" s="13"/>
      <c r="F52" s="3"/>
      <c r="G52" s="2"/>
      <c r="H52" s="13"/>
      <c r="I52" s="2"/>
      <c r="J52" s="2"/>
      <c r="K52" s="3"/>
      <c r="L52" s="2"/>
      <c r="M52" s="13"/>
      <c r="N52" s="2"/>
      <c r="O52" s="2"/>
      <c r="P52" s="2"/>
      <c r="Q52" s="3"/>
      <c r="R52" s="2"/>
      <c r="S52" s="13"/>
      <c r="T52" s="2"/>
      <c r="U52" s="2"/>
      <c r="V52" s="2"/>
      <c r="W52" s="2"/>
      <c r="X52" s="2"/>
      <c r="Y52" s="2"/>
      <c r="Z52" s="3"/>
      <c r="AA52" s="2"/>
      <c r="AB52" s="13"/>
      <c r="AC52" s="2"/>
      <c r="AD52" s="3"/>
      <c r="AE52" s="2"/>
      <c r="AF52" s="13"/>
      <c r="AG52" s="2"/>
      <c r="AH52" s="2"/>
      <c r="AI52" s="2"/>
      <c r="AJ52" s="3"/>
      <c r="AK52" s="2"/>
      <c r="AL52" s="13"/>
      <c r="AM52" s="2"/>
      <c r="AN52" s="3"/>
      <c r="AO52" s="2"/>
      <c r="AP52" s="13"/>
      <c r="AQ52" s="2"/>
      <c r="AR52" s="2"/>
      <c r="AS52" s="2"/>
      <c r="AT52" s="2"/>
      <c r="AU52" s="2"/>
      <c r="AV52" s="3"/>
      <c r="AW52" s="2"/>
      <c r="AX52" s="2"/>
      <c r="AY52" s="2"/>
      <c r="AZ52" s="2"/>
      <c r="BA52" s="2"/>
      <c r="BB52" s="2"/>
      <c r="BC52" s="2"/>
      <c r="BD52" s="2"/>
      <c r="BE52" s="2"/>
    </row>
    <row r="53" spans="1:57" s="57" customFormat="1" ht="18.75">
      <c r="A53" s="58" t="s">
        <v>108</v>
      </c>
      <c r="B53" s="59"/>
      <c r="C53" s="65">
        <v>1</v>
      </c>
      <c r="D53" s="2"/>
      <c r="E53" s="13">
        <v>0</v>
      </c>
      <c r="F53" s="3">
        <v>1</v>
      </c>
      <c r="G53" s="2"/>
      <c r="H53" s="60">
        <v>1</v>
      </c>
      <c r="I53" s="61">
        <v>0</v>
      </c>
      <c r="J53" s="61">
        <v>0</v>
      </c>
      <c r="K53" s="62">
        <v>0</v>
      </c>
      <c r="L53" s="2"/>
      <c r="M53" s="60">
        <v>0</v>
      </c>
      <c r="N53" s="61">
        <v>0</v>
      </c>
      <c r="O53" s="61">
        <v>0</v>
      </c>
      <c r="P53" s="61">
        <v>1</v>
      </c>
      <c r="Q53" s="62">
        <v>0</v>
      </c>
      <c r="R53" s="2"/>
      <c r="S53" s="60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2">
        <v>1</v>
      </c>
      <c r="AA53" s="2"/>
      <c r="AB53" s="60">
        <v>0</v>
      </c>
      <c r="AC53" s="61">
        <v>0</v>
      </c>
      <c r="AD53" s="62">
        <v>1</v>
      </c>
      <c r="AE53" s="2"/>
      <c r="AF53" s="60">
        <v>0</v>
      </c>
      <c r="AG53" s="61">
        <v>0</v>
      </c>
      <c r="AH53" s="61">
        <v>0</v>
      </c>
      <c r="AI53" s="61">
        <v>0</v>
      </c>
      <c r="AJ53" s="62">
        <v>1</v>
      </c>
      <c r="AK53" s="2"/>
      <c r="AL53" s="60">
        <v>1</v>
      </c>
      <c r="AM53" s="61">
        <v>0</v>
      </c>
      <c r="AN53" s="62">
        <v>0</v>
      </c>
      <c r="AO53" s="2"/>
      <c r="AP53" s="60"/>
      <c r="AQ53" s="61"/>
      <c r="AR53" s="61"/>
      <c r="AS53" s="61"/>
      <c r="AT53" s="61"/>
      <c r="AU53" s="61"/>
      <c r="AV53" s="62"/>
      <c r="AW53" s="2"/>
      <c r="AX53" s="2"/>
      <c r="AY53" s="2"/>
      <c r="AZ53" s="2"/>
      <c r="BA53" s="2"/>
      <c r="BB53" s="2"/>
      <c r="BC53" s="2"/>
      <c r="BD53" s="2"/>
      <c r="BE53" s="2"/>
    </row>
    <row r="54" spans="1:57" s="57" customFormat="1" ht="18.75">
      <c r="A54" s="58" t="s">
        <v>64</v>
      </c>
      <c r="B54" s="59"/>
      <c r="C54" s="65">
        <v>6</v>
      </c>
      <c r="D54" s="2"/>
      <c r="E54" s="13">
        <v>0</v>
      </c>
      <c r="F54" s="3">
        <v>6</v>
      </c>
      <c r="G54" s="2"/>
      <c r="H54" s="60">
        <v>6</v>
      </c>
      <c r="I54" s="61">
        <v>0</v>
      </c>
      <c r="J54" s="61">
        <v>0</v>
      </c>
      <c r="K54" s="62">
        <v>0</v>
      </c>
      <c r="L54" s="2"/>
      <c r="M54" s="60">
        <v>0</v>
      </c>
      <c r="N54" s="61">
        <v>0</v>
      </c>
      <c r="O54" s="61">
        <v>1</v>
      </c>
      <c r="P54" s="61">
        <v>3</v>
      </c>
      <c r="Q54" s="62">
        <v>2</v>
      </c>
      <c r="R54" s="2"/>
      <c r="S54" s="60">
        <v>0</v>
      </c>
      <c r="T54" s="61">
        <v>1</v>
      </c>
      <c r="U54" s="61">
        <v>0</v>
      </c>
      <c r="V54" s="61">
        <v>0</v>
      </c>
      <c r="W54" s="61">
        <v>1</v>
      </c>
      <c r="X54" s="61">
        <v>0</v>
      </c>
      <c r="Y54" s="61">
        <v>0</v>
      </c>
      <c r="Z54" s="62">
        <v>4</v>
      </c>
      <c r="AA54" s="2"/>
      <c r="AB54" s="60">
        <v>0</v>
      </c>
      <c r="AC54" s="61">
        <v>5</v>
      </c>
      <c r="AD54" s="62">
        <v>1</v>
      </c>
      <c r="AE54" s="2"/>
      <c r="AF54" s="60">
        <v>0</v>
      </c>
      <c r="AG54" s="61">
        <v>0</v>
      </c>
      <c r="AH54" s="61">
        <v>1</v>
      </c>
      <c r="AI54" s="61">
        <v>1</v>
      </c>
      <c r="AJ54" s="62">
        <v>4</v>
      </c>
      <c r="AK54" s="2"/>
      <c r="AL54" s="60">
        <v>5</v>
      </c>
      <c r="AM54" s="61">
        <v>1</v>
      </c>
      <c r="AN54" s="62">
        <v>0</v>
      </c>
      <c r="AO54" s="2"/>
      <c r="AP54" s="60"/>
      <c r="AQ54" s="61"/>
      <c r="AR54" s="61">
        <v>1</v>
      </c>
      <c r="AS54" s="61"/>
      <c r="AT54" s="61"/>
      <c r="AU54" s="61"/>
      <c r="AV54" s="62"/>
      <c r="AW54" s="2"/>
      <c r="AX54" s="2"/>
      <c r="AY54" s="2"/>
      <c r="AZ54" s="2"/>
      <c r="BA54" s="2"/>
      <c r="BB54" s="2"/>
      <c r="BC54" s="2"/>
      <c r="BD54" s="2"/>
      <c r="BE54" s="2"/>
    </row>
    <row r="55" spans="1:57" s="57" customFormat="1" ht="18.75">
      <c r="A55" s="58" t="s">
        <v>65</v>
      </c>
      <c r="B55" s="59"/>
      <c r="C55" s="65">
        <v>9</v>
      </c>
      <c r="D55" s="2"/>
      <c r="E55" s="13">
        <v>2</v>
      </c>
      <c r="F55" s="3">
        <v>7</v>
      </c>
      <c r="G55" s="2"/>
      <c r="H55" s="60">
        <v>9</v>
      </c>
      <c r="I55" s="61">
        <v>0</v>
      </c>
      <c r="J55" s="61">
        <v>0</v>
      </c>
      <c r="K55" s="62">
        <v>0</v>
      </c>
      <c r="L55" s="2"/>
      <c r="M55" s="60">
        <v>0</v>
      </c>
      <c r="N55" s="61">
        <v>2</v>
      </c>
      <c r="O55" s="61">
        <v>4</v>
      </c>
      <c r="P55" s="61">
        <v>3</v>
      </c>
      <c r="Q55" s="62">
        <v>0</v>
      </c>
      <c r="R55" s="2"/>
      <c r="S55" s="60">
        <v>0</v>
      </c>
      <c r="T55" s="61">
        <v>1</v>
      </c>
      <c r="U55" s="61">
        <v>0</v>
      </c>
      <c r="V55" s="61">
        <v>1</v>
      </c>
      <c r="W55" s="61">
        <v>5</v>
      </c>
      <c r="X55" s="61">
        <v>0</v>
      </c>
      <c r="Y55" s="61">
        <v>0</v>
      </c>
      <c r="Z55" s="62">
        <v>2</v>
      </c>
      <c r="AA55" s="2"/>
      <c r="AB55" s="60">
        <v>2</v>
      </c>
      <c r="AC55" s="61">
        <v>7</v>
      </c>
      <c r="AD55" s="62">
        <v>0</v>
      </c>
      <c r="AE55" s="2"/>
      <c r="AF55" s="60">
        <v>0</v>
      </c>
      <c r="AG55" s="61">
        <v>0</v>
      </c>
      <c r="AH55" s="61">
        <v>5</v>
      </c>
      <c r="AI55" s="61">
        <v>2</v>
      </c>
      <c r="AJ55" s="62">
        <v>2</v>
      </c>
      <c r="AK55" s="2"/>
      <c r="AL55" s="60">
        <v>4</v>
      </c>
      <c r="AM55" s="61">
        <v>3</v>
      </c>
      <c r="AN55" s="62">
        <v>2</v>
      </c>
      <c r="AO55" s="2"/>
      <c r="AP55" s="60"/>
      <c r="AQ55" s="61"/>
      <c r="AR55" s="61"/>
      <c r="AS55" s="61">
        <v>1</v>
      </c>
      <c r="AT55" s="61"/>
      <c r="AU55" s="61">
        <v>1</v>
      </c>
      <c r="AV55" s="62">
        <v>1</v>
      </c>
      <c r="AW55" s="2"/>
      <c r="AX55" s="2"/>
      <c r="AY55" s="2"/>
      <c r="AZ55" s="2"/>
      <c r="BA55" s="2"/>
      <c r="BB55" s="2"/>
      <c r="BC55" s="2"/>
      <c r="BD55" s="2"/>
      <c r="BE55" s="2"/>
    </row>
    <row r="56" spans="1:57" s="57" customFormat="1" ht="18.75">
      <c r="A56" s="58" t="s">
        <v>115</v>
      </c>
      <c r="B56" s="59"/>
      <c r="C56" s="65">
        <v>6</v>
      </c>
      <c r="D56" s="2"/>
      <c r="E56" s="13">
        <v>0</v>
      </c>
      <c r="F56" s="3">
        <v>6</v>
      </c>
      <c r="G56" s="2"/>
      <c r="H56" s="60">
        <v>6</v>
      </c>
      <c r="I56" s="61">
        <v>0</v>
      </c>
      <c r="J56" s="61">
        <v>0</v>
      </c>
      <c r="K56" s="62">
        <v>0</v>
      </c>
      <c r="L56" s="2"/>
      <c r="M56" s="60">
        <v>0</v>
      </c>
      <c r="N56" s="61">
        <v>0</v>
      </c>
      <c r="O56" s="61">
        <v>3</v>
      </c>
      <c r="P56" s="61">
        <v>2</v>
      </c>
      <c r="Q56" s="62">
        <v>1</v>
      </c>
      <c r="R56" s="2"/>
      <c r="S56" s="60">
        <v>0</v>
      </c>
      <c r="T56" s="61">
        <v>5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2">
        <v>1</v>
      </c>
      <c r="AA56" s="2"/>
      <c r="AB56" s="60">
        <v>0</v>
      </c>
      <c r="AC56" s="61">
        <v>1</v>
      </c>
      <c r="AD56" s="62">
        <v>5</v>
      </c>
      <c r="AE56" s="2"/>
      <c r="AF56" s="60">
        <v>0</v>
      </c>
      <c r="AG56" s="61">
        <v>0</v>
      </c>
      <c r="AH56" s="61">
        <v>2</v>
      </c>
      <c r="AI56" s="61">
        <v>1</v>
      </c>
      <c r="AJ56" s="62">
        <v>3</v>
      </c>
      <c r="AK56" s="2"/>
      <c r="AL56" s="60">
        <v>1</v>
      </c>
      <c r="AM56" s="61">
        <v>0</v>
      </c>
      <c r="AN56" s="62">
        <v>5</v>
      </c>
      <c r="AO56" s="2"/>
      <c r="AP56" s="60"/>
      <c r="AQ56" s="61"/>
      <c r="AR56" s="61"/>
      <c r="AS56" s="61"/>
      <c r="AT56" s="61"/>
      <c r="AU56" s="61"/>
      <c r="AV56" s="62"/>
      <c r="AW56" s="2"/>
      <c r="AX56" s="2"/>
      <c r="AY56" s="2"/>
      <c r="AZ56" s="2"/>
      <c r="BA56" s="2"/>
      <c r="BB56" s="2"/>
      <c r="BC56" s="2"/>
      <c r="BD56" s="2"/>
      <c r="BE56" s="2"/>
    </row>
    <row r="57" spans="1:57" s="57" customFormat="1" ht="18.75">
      <c r="A57" s="58" t="s">
        <v>66</v>
      </c>
      <c r="B57" s="59"/>
      <c r="C57" s="65">
        <v>10</v>
      </c>
      <c r="D57" s="2"/>
      <c r="E57" s="13">
        <v>4</v>
      </c>
      <c r="F57" s="3">
        <v>6</v>
      </c>
      <c r="G57" s="2"/>
      <c r="H57" s="60">
        <v>8</v>
      </c>
      <c r="I57" s="61">
        <v>0</v>
      </c>
      <c r="J57" s="61">
        <v>2</v>
      </c>
      <c r="K57" s="62">
        <v>0</v>
      </c>
      <c r="L57" s="2"/>
      <c r="M57" s="60">
        <v>0</v>
      </c>
      <c r="N57" s="61">
        <v>3</v>
      </c>
      <c r="O57" s="61">
        <v>3</v>
      </c>
      <c r="P57" s="61">
        <v>2</v>
      </c>
      <c r="Q57" s="62">
        <v>2</v>
      </c>
      <c r="R57" s="2"/>
      <c r="S57" s="60">
        <v>0</v>
      </c>
      <c r="T57" s="61">
        <v>0</v>
      </c>
      <c r="U57" s="61">
        <v>0</v>
      </c>
      <c r="V57" s="61">
        <v>0</v>
      </c>
      <c r="W57" s="61">
        <v>2</v>
      </c>
      <c r="X57" s="61">
        <v>0</v>
      </c>
      <c r="Y57" s="61">
        <v>0</v>
      </c>
      <c r="Z57" s="62">
        <v>8</v>
      </c>
      <c r="AA57" s="2"/>
      <c r="AB57" s="60">
        <v>0</v>
      </c>
      <c r="AC57" s="61">
        <v>10</v>
      </c>
      <c r="AD57" s="62">
        <v>0</v>
      </c>
      <c r="AE57" s="2"/>
      <c r="AF57" s="60">
        <v>0</v>
      </c>
      <c r="AG57" s="61">
        <v>2</v>
      </c>
      <c r="AH57" s="61">
        <v>4</v>
      </c>
      <c r="AI57" s="61">
        <v>3</v>
      </c>
      <c r="AJ57" s="62">
        <v>1</v>
      </c>
      <c r="AK57" s="2"/>
      <c r="AL57" s="60">
        <v>4</v>
      </c>
      <c r="AM57" s="61">
        <v>4</v>
      </c>
      <c r="AN57" s="62">
        <v>2</v>
      </c>
      <c r="AO57" s="2"/>
      <c r="AP57" s="60"/>
      <c r="AQ57" s="61"/>
      <c r="AR57" s="61">
        <v>1</v>
      </c>
      <c r="AS57" s="61">
        <v>1</v>
      </c>
      <c r="AT57" s="61"/>
      <c r="AU57" s="61">
        <v>1</v>
      </c>
      <c r="AV57" s="62">
        <v>1</v>
      </c>
      <c r="AW57" s="2"/>
      <c r="AX57" s="2"/>
      <c r="AY57" s="2"/>
      <c r="AZ57" s="2"/>
      <c r="BA57" s="2"/>
      <c r="BB57" s="2"/>
      <c r="BC57" s="2"/>
      <c r="BD57" s="2"/>
      <c r="BE57" s="2"/>
    </row>
    <row r="58" spans="1:57" s="57" customFormat="1" ht="18.75">
      <c r="A58" s="58" t="s">
        <v>67</v>
      </c>
      <c r="B58" s="59"/>
      <c r="C58" s="65">
        <v>11</v>
      </c>
      <c r="D58" s="2"/>
      <c r="E58" s="13">
        <v>0</v>
      </c>
      <c r="F58" s="3">
        <v>11</v>
      </c>
      <c r="G58" s="2"/>
      <c r="H58" s="60">
        <v>11</v>
      </c>
      <c r="I58" s="61">
        <v>0</v>
      </c>
      <c r="J58" s="61">
        <v>0</v>
      </c>
      <c r="K58" s="62">
        <v>0</v>
      </c>
      <c r="L58" s="2"/>
      <c r="M58" s="60">
        <v>0</v>
      </c>
      <c r="N58" s="61">
        <v>2</v>
      </c>
      <c r="O58" s="61">
        <v>4</v>
      </c>
      <c r="P58" s="61">
        <v>4</v>
      </c>
      <c r="Q58" s="62">
        <v>1</v>
      </c>
      <c r="R58" s="2"/>
      <c r="S58" s="60">
        <v>0</v>
      </c>
      <c r="T58" s="61">
        <v>1</v>
      </c>
      <c r="U58" s="61">
        <v>0</v>
      </c>
      <c r="V58" s="61">
        <v>0</v>
      </c>
      <c r="W58" s="61">
        <v>2</v>
      </c>
      <c r="X58" s="61">
        <v>0</v>
      </c>
      <c r="Y58" s="61">
        <v>0</v>
      </c>
      <c r="Z58" s="62">
        <v>8</v>
      </c>
      <c r="AA58" s="2"/>
      <c r="AB58" s="60">
        <v>0</v>
      </c>
      <c r="AC58" s="61">
        <v>10</v>
      </c>
      <c r="AD58" s="62">
        <v>1</v>
      </c>
      <c r="AE58" s="2"/>
      <c r="AF58" s="60">
        <v>0</v>
      </c>
      <c r="AG58" s="61">
        <v>0</v>
      </c>
      <c r="AH58" s="61">
        <v>2</v>
      </c>
      <c r="AI58" s="61">
        <v>5</v>
      </c>
      <c r="AJ58" s="62">
        <v>4</v>
      </c>
      <c r="AK58" s="2"/>
      <c r="AL58" s="60">
        <v>9</v>
      </c>
      <c r="AM58" s="61">
        <v>2</v>
      </c>
      <c r="AN58" s="62">
        <v>0</v>
      </c>
      <c r="AO58" s="2"/>
      <c r="AP58" s="60">
        <v>1</v>
      </c>
      <c r="AQ58" s="61"/>
      <c r="AR58" s="61"/>
      <c r="AS58" s="61">
        <v>1</v>
      </c>
      <c r="AT58" s="61"/>
      <c r="AU58" s="61"/>
      <c r="AV58" s="62"/>
      <c r="AW58" s="2"/>
      <c r="AX58" s="2"/>
      <c r="AY58" s="2"/>
      <c r="AZ58" s="2"/>
      <c r="BA58" s="2"/>
      <c r="BB58" s="2"/>
      <c r="BC58" s="2"/>
      <c r="BD58" s="2"/>
      <c r="BE58" s="2"/>
    </row>
    <row r="59" spans="1:57" s="57" customFormat="1" ht="18.75">
      <c r="A59" s="58" t="s">
        <v>68</v>
      </c>
      <c r="B59" s="59"/>
      <c r="C59" s="65">
        <v>9</v>
      </c>
      <c r="D59" s="2"/>
      <c r="E59" s="13">
        <v>1</v>
      </c>
      <c r="F59" s="3">
        <v>8</v>
      </c>
      <c r="G59" s="2"/>
      <c r="H59" s="60">
        <v>8</v>
      </c>
      <c r="I59" s="61">
        <v>0</v>
      </c>
      <c r="J59" s="61">
        <v>1</v>
      </c>
      <c r="K59" s="62">
        <v>0</v>
      </c>
      <c r="L59" s="2"/>
      <c r="M59" s="60">
        <v>0</v>
      </c>
      <c r="N59" s="61">
        <v>1</v>
      </c>
      <c r="O59" s="61">
        <v>4</v>
      </c>
      <c r="P59" s="61">
        <v>4</v>
      </c>
      <c r="Q59" s="62">
        <v>0</v>
      </c>
      <c r="R59" s="2"/>
      <c r="S59" s="60">
        <v>0</v>
      </c>
      <c r="T59" s="61">
        <v>0</v>
      </c>
      <c r="U59" s="61">
        <v>0</v>
      </c>
      <c r="V59" s="61">
        <v>1</v>
      </c>
      <c r="W59" s="61">
        <v>0</v>
      </c>
      <c r="X59" s="61">
        <v>0</v>
      </c>
      <c r="Y59" s="61">
        <v>0</v>
      </c>
      <c r="Z59" s="62">
        <v>8</v>
      </c>
      <c r="AA59" s="2"/>
      <c r="AB59" s="60">
        <v>1</v>
      </c>
      <c r="AC59" s="61">
        <v>7</v>
      </c>
      <c r="AD59" s="62">
        <v>1</v>
      </c>
      <c r="AE59" s="2"/>
      <c r="AF59" s="60">
        <v>0</v>
      </c>
      <c r="AG59" s="61">
        <v>1</v>
      </c>
      <c r="AH59" s="61">
        <v>2</v>
      </c>
      <c r="AI59" s="61">
        <v>5</v>
      </c>
      <c r="AJ59" s="62">
        <v>1</v>
      </c>
      <c r="AK59" s="2"/>
      <c r="AL59" s="60">
        <v>6</v>
      </c>
      <c r="AM59" s="61">
        <v>1</v>
      </c>
      <c r="AN59" s="62">
        <v>2</v>
      </c>
      <c r="AO59" s="2"/>
      <c r="AP59" s="60"/>
      <c r="AQ59" s="61"/>
      <c r="AR59" s="61"/>
      <c r="AS59" s="61"/>
      <c r="AT59" s="61"/>
      <c r="AU59" s="61"/>
      <c r="AV59" s="62">
        <v>1</v>
      </c>
      <c r="AW59" s="2"/>
      <c r="AX59" s="2"/>
      <c r="AY59" s="2"/>
      <c r="AZ59" s="2"/>
      <c r="BA59" s="2"/>
      <c r="BB59" s="2"/>
      <c r="BC59" s="2"/>
      <c r="BD59" s="2"/>
      <c r="BE59" s="2"/>
    </row>
    <row r="60" spans="1:57" s="57" customFormat="1" ht="18.75">
      <c r="A60" s="58" t="s">
        <v>69</v>
      </c>
      <c r="B60" s="59"/>
      <c r="C60" s="65">
        <v>6</v>
      </c>
      <c r="D60" s="2"/>
      <c r="E60" s="13">
        <v>1</v>
      </c>
      <c r="F60" s="3">
        <v>5</v>
      </c>
      <c r="G60" s="2"/>
      <c r="H60" s="60">
        <v>6</v>
      </c>
      <c r="I60" s="61">
        <v>0</v>
      </c>
      <c r="J60" s="61">
        <v>0</v>
      </c>
      <c r="K60" s="62">
        <v>0</v>
      </c>
      <c r="L60" s="2"/>
      <c r="M60" s="60">
        <v>0</v>
      </c>
      <c r="N60" s="61">
        <v>0</v>
      </c>
      <c r="O60" s="61">
        <v>1</v>
      </c>
      <c r="P60" s="61">
        <v>2</v>
      </c>
      <c r="Q60" s="62">
        <v>3</v>
      </c>
      <c r="R60" s="2"/>
      <c r="S60" s="60">
        <v>0</v>
      </c>
      <c r="T60" s="61">
        <v>0</v>
      </c>
      <c r="U60" s="61">
        <v>1</v>
      </c>
      <c r="V60" s="61">
        <v>0</v>
      </c>
      <c r="W60" s="61">
        <v>3</v>
      </c>
      <c r="X60" s="61">
        <v>0</v>
      </c>
      <c r="Y60" s="61">
        <v>0</v>
      </c>
      <c r="Z60" s="62">
        <v>2</v>
      </c>
      <c r="AA60" s="2"/>
      <c r="AB60" s="60">
        <v>0</v>
      </c>
      <c r="AC60" s="61">
        <v>5</v>
      </c>
      <c r="AD60" s="62">
        <v>1</v>
      </c>
      <c r="AE60" s="2"/>
      <c r="AF60" s="60">
        <v>0</v>
      </c>
      <c r="AG60" s="61">
        <v>0</v>
      </c>
      <c r="AH60" s="61">
        <v>0</v>
      </c>
      <c r="AI60" s="61">
        <v>2</v>
      </c>
      <c r="AJ60" s="62">
        <v>4</v>
      </c>
      <c r="AK60" s="2"/>
      <c r="AL60" s="60">
        <v>5</v>
      </c>
      <c r="AM60" s="61">
        <v>0</v>
      </c>
      <c r="AN60" s="62">
        <v>1</v>
      </c>
      <c r="AO60" s="2"/>
      <c r="AP60" s="60"/>
      <c r="AQ60" s="61"/>
      <c r="AR60" s="61"/>
      <c r="AS60" s="61"/>
      <c r="AT60" s="61"/>
      <c r="AU60" s="61"/>
      <c r="AV60" s="62"/>
      <c r="AW60" s="2"/>
      <c r="AX60" s="2"/>
      <c r="AY60" s="2"/>
      <c r="AZ60" s="2"/>
      <c r="BA60" s="2"/>
      <c r="BB60" s="2"/>
      <c r="BC60" s="2"/>
      <c r="BD60" s="2"/>
      <c r="BE60" s="2"/>
    </row>
    <row r="61" spans="1:57" s="57" customFormat="1" ht="18.75">
      <c r="A61" s="58"/>
      <c r="B61" s="59"/>
      <c r="C61" s="12"/>
      <c r="D61" s="2"/>
      <c r="E61" s="13"/>
      <c r="F61" s="3"/>
      <c r="G61" s="2"/>
      <c r="H61" s="13"/>
      <c r="I61" s="2"/>
      <c r="J61" s="2"/>
      <c r="K61" s="3"/>
      <c r="L61" s="2"/>
      <c r="M61" s="13"/>
      <c r="N61" s="2"/>
      <c r="O61" s="2"/>
      <c r="P61" s="2"/>
      <c r="Q61" s="3"/>
      <c r="R61" s="2"/>
      <c r="S61" s="13"/>
      <c r="T61" s="2"/>
      <c r="U61" s="2"/>
      <c r="V61" s="2"/>
      <c r="W61" s="2"/>
      <c r="X61" s="2"/>
      <c r="Y61" s="2"/>
      <c r="Z61" s="3"/>
      <c r="AA61" s="2"/>
      <c r="AB61" s="13"/>
      <c r="AC61" s="2"/>
      <c r="AD61" s="3"/>
      <c r="AE61" s="2"/>
      <c r="AF61" s="13"/>
      <c r="AG61" s="2"/>
      <c r="AH61" s="2"/>
      <c r="AI61" s="2"/>
      <c r="AJ61" s="3"/>
      <c r="AK61" s="2"/>
      <c r="AL61" s="13"/>
      <c r="AM61" s="2"/>
      <c r="AN61" s="3"/>
      <c r="AO61" s="2"/>
      <c r="AP61" s="13"/>
      <c r="AQ61" s="2"/>
      <c r="AR61" s="2"/>
      <c r="AS61" s="2"/>
      <c r="AT61" s="2"/>
      <c r="AU61" s="2"/>
      <c r="AV61" s="3"/>
      <c r="AW61" s="2"/>
      <c r="AX61" s="2"/>
      <c r="AY61" s="2"/>
      <c r="AZ61" s="2"/>
      <c r="BA61" s="2"/>
      <c r="BB61" s="2"/>
      <c r="BC61" s="2"/>
      <c r="BD61" s="2"/>
      <c r="BE61" s="2"/>
    </row>
    <row r="62" spans="1:57" s="57" customFormat="1" ht="18.75">
      <c r="A62" s="63" t="s">
        <v>3</v>
      </c>
      <c r="B62" s="64"/>
      <c r="C62" s="12">
        <f>SUM(C53:C60)</f>
        <v>58</v>
      </c>
      <c r="D62" s="2"/>
      <c r="E62" s="13">
        <f>SUM(E53:E60)</f>
        <v>8</v>
      </c>
      <c r="F62" s="3">
        <f>SUM(F53:F60)</f>
        <v>50</v>
      </c>
      <c r="G62" s="2"/>
      <c r="H62" s="13">
        <f>SUM(H53:H60)</f>
        <v>55</v>
      </c>
      <c r="I62" s="2">
        <f>SUM(I53:I60)</f>
        <v>0</v>
      </c>
      <c r="J62" s="2">
        <f>SUM(J53:J60)</f>
        <v>3</v>
      </c>
      <c r="K62" s="3">
        <f>SUM(K53:K60)</f>
        <v>0</v>
      </c>
      <c r="L62" s="2"/>
      <c r="M62" s="13">
        <f>SUM(M53:M60)</f>
        <v>0</v>
      </c>
      <c r="N62" s="2">
        <f>SUM(N53:N60)</f>
        <v>8</v>
      </c>
      <c r="O62" s="2">
        <f>SUM(O53:O60)</f>
        <v>20</v>
      </c>
      <c r="P62" s="2">
        <f>SUM(P53:P60)</f>
        <v>21</v>
      </c>
      <c r="Q62" s="3">
        <f>SUM(Q53:Q60)</f>
        <v>9</v>
      </c>
      <c r="R62" s="2"/>
      <c r="S62" s="13">
        <f aca="true" t="shared" si="11" ref="S62:Z62">SUM(S53:S60)</f>
        <v>0</v>
      </c>
      <c r="T62" s="2">
        <f t="shared" si="11"/>
        <v>8</v>
      </c>
      <c r="U62" s="2">
        <f t="shared" si="11"/>
        <v>1</v>
      </c>
      <c r="V62" s="2">
        <f t="shared" si="11"/>
        <v>2</v>
      </c>
      <c r="W62" s="2">
        <f t="shared" si="11"/>
        <v>13</v>
      </c>
      <c r="X62" s="2">
        <f t="shared" si="11"/>
        <v>0</v>
      </c>
      <c r="Y62" s="2">
        <f t="shared" si="11"/>
        <v>0</v>
      </c>
      <c r="Z62" s="3">
        <f t="shared" si="11"/>
        <v>34</v>
      </c>
      <c r="AA62" s="2"/>
      <c r="AB62" s="13">
        <f>SUM(AB53:AB60)</f>
        <v>3</v>
      </c>
      <c r="AC62" s="2">
        <f>SUM(AC53:AC60)</f>
        <v>45</v>
      </c>
      <c r="AD62" s="3">
        <f>SUM(AD53:AD60)</f>
        <v>10</v>
      </c>
      <c r="AE62" s="2"/>
      <c r="AF62" s="13">
        <f>SUM(AF53:AF60)</f>
        <v>0</v>
      </c>
      <c r="AG62" s="2">
        <f>SUM(AG53:AG60)</f>
        <v>3</v>
      </c>
      <c r="AH62" s="2">
        <f>SUM(AH53:AH60)</f>
        <v>16</v>
      </c>
      <c r="AI62" s="2">
        <f>SUM(AI53:AI60)</f>
        <v>19</v>
      </c>
      <c r="AJ62" s="3">
        <f>SUM(AJ53:AJ60)</f>
        <v>20</v>
      </c>
      <c r="AK62" s="2"/>
      <c r="AL62" s="13">
        <f>SUM(AL53:AL60)</f>
        <v>35</v>
      </c>
      <c r="AM62" s="2">
        <f>SUM(AM53:AM60)</f>
        <v>11</v>
      </c>
      <c r="AN62" s="3">
        <f>SUM(AN53:AN60)</f>
        <v>12</v>
      </c>
      <c r="AO62" s="2"/>
      <c r="AP62" s="13">
        <f aca="true" t="shared" si="12" ref="AP62:AV62">SUM(AP53:AP60)</f>
        <v>1</v>
      </c>
      <c r="AQ62" s="2">
        <f t="shared" si="12"/>
        <v>0</v>
      </c>
      <c r="AR62" s="2">
        <f t="shared" si="12"/>
        <v>2</v>
      </c>
      <c r="AS62" s="2">
        <f t="shared" si="12"/>
        <v>3</v>
      </c>
      <c r="AT62" s="2">
        <f t="shared" si="12"/>
        <v>0</v>
      </c>
      <c r="AU62" s="2">
        <f t="shared" si="12"/>
        <v>2</v>
      </c>
      <c r="AV62" s="3">
        <f t="shared" si="12"/>
        <v>3</v>
      </c>
      <c r="AW62" s="2"/>
      <c r="AX62" s="2"/>
      <c r="AY62" s="2"/>
      <c r="AZ62" s="2"/>
      <c r="BA62" s="2"/>
      <c r="BB62" s="2"/>
      <c r="BC62" s="2"/>
      <c r="BD62" s="2"/>
      <c r="BE62" s="2"/>
    </row>
    <row r="63" spans="1:57" s="57" customFormat="1" ht="18.75">
      <c r="A63" s="63" t="s">
        <v>4</v>
      </c>
      <c r="B63" s="64"/>
      <c r="C63" s="16">
        <f>C62/714</f>
        <v>0.08123249299719888</v>
      </c>
      <c r="D63" s="2"/>
      <c r="E63" s="17">
        <f aca="true" t="shared" si="13" ref="E63:AV63">E62/$C62</f>
        <v>0.13793103448275862</v>
      </c>
      <c r="F63" s="18">
        <f t="shared" si="13"/>
        <v>0.8620689655172413</v>
      </c>
      <c r="G63" s="15"/>
      <c r="H63" s="17">
        <f t="shared" si="13"/>
        <v>0.9482758620689655</v>
      </c>
      <c r="I63" s="15">
        <f t="shared" si="13"/>
        <v>0</v>
      </c>
      <c r="J63" s="15">
        <f t="shared" si="13"/>
        <v>0.05172413793103448</v>
      </c>
      <c r="K63" s="18">
        <f t="shared" si="13"/>
        <v>0</v>
      </c>
      <c r="L63" s="15"/>
      <c r="M63" s="17">
        <f t="shared" si="13"/>
        <v>0</v>
      </c>
      <c r="N63" s="15">
        <f t="shared" si="13"/>
        <v>0.13793103448275862</v>
      </c>
      <c r="O63" s="15">
        <f t="shared" si="13"/>
        <v>0.3448275862068966</v>
      </c>
      <c r="P63" s="15">
        <f t="shared" si="13"/>
        <v>0.3620689655172414</v>
      </c>
      <c r="Q63" s="18">
        <f t="shared" si="13"/>
        <v>0.15517241379310345</v>
      </c>
      <c r="R63" s="15"/>
      <c r="S63" s="17">
        <f t="shared" si="13"/>
        <v>0</v>
      </c>
      <c r="T63" s="15">
        <f t="shared" si="13"/>
        <v>0.13793103448275862</v>
      </c>
      <c r="U63" s="15">
        <f t="shared" si="13"/>
        <v>0.017241379310344827</v>
      </c>
      <c r="V63" s="15">
        <f t="shared" si="13"/>
        <v>0.034482758620689655</v>
      </c>
      <c r="W63" s="15">
        <f t="shared" si="13"/>
        <v>0.22413793103448276</v>
      </c>
      <c r="X63" s="15">
        <f t="shared" si="13"/>
        <v>0</v>
      </c>
      <c r="Y63" s="15">
        <f t="shared" si="13"/>
        <v>0</v>
      </c>
      <c r="Z63" s="18">
        <f t="shared" si="13"/>
        <v>0.5862068965517241</v>
      </c>
      <c r="AA63" s="15"/>
      <c r="AB63" s="17">
        <f t="shared" si="13"/>
        <v>0.05172413793103448</v>
      </c>
      <c r="AC63" s="15">
        <f t="shared" si="13"/>
        <v>0.7758620689655172</v>
      </c>
      <c r="AD63" s="18">
        <f t="shared" si="13"/>
        <v>0.1724137931034483</v>
      </c>
      <c r="AE63" s="15"/>
      <c r="AF63" s="17">
        <f t="shared" si="13"/>
        <v>0</v>
      </c>
      <c r="AG63" s="15">
        <f t="shared" si="13"/>
        <v>0.05172413793103448</v>
      </c>
      <c r="AH63" s="15">
        <f t="shared" si="13"/>
        <v>0.27586206896551724</v>
      </c>
      <c r="AI63" s="15">
        <f t="shared" si="13"/>
        <v>0.3275862068965517</v>
      </c>
      <c r="AJ63" s="18">
        <f t="shared" si="13"/>
        <v>0.3448275862068966</v>
      </c>
      <c r="AK63" s="15"/>
      <c r="AL63" s="17">
        <f t="shared" si="13"/>
        <v>0.603448275862069</v>
      </c>
      <c r="AM63" s="15">
        <f t="shared" si="13"/>
        <v>0.1896551724137931</v>
      </c>
      <c r="AN63" s="18">
        <f t="shared" si="13"/>
        <v>0.20689655172413793</v>
      </c>
      <c r="AO63" s="15"/>
      <c r="AP63" s="17">
        <f t="shared" si="13"/>
        <v>0.017241379310344827</v>
      </c>
      <c r="AQ63" s="15">
        <f t="shared" si="13"/>
        <v>0</v>
      </c>
      <c r="AR63" s="15">
        <f t="shared" si="13"/>
        <v>0.034482758620689655</v>
      </c>
      <c r="AS63" s="15">
        <f t="shared" si="13"/>
        <v>0.05172413793103448</v>
      </c>
      <c r="AT63" s="15">
        <f t="shared" si="13"/>
        <v>0</v>
      </c>
      <c r="AU63" s="15">
        <f t="shared" si="13"/>
        <v>0.034482758620689655</v>
      </c>
      <c r="AV63" s="18">
        <f t="shared" si="13"/>
        <v>0.05172413793103448</v>
      </c>
      <c r="AW63" s="2"/>
      <c r="AX63" s="2"/>
      <c r="AY63" s="2"/>
      <c r="AZ63" s="2"/>
      <c r="BA63" s="2"/>
      <c r="BB63" s="2"/>
      <c r="BC63" s="2"/>
      <c r="BD63" s="2"/>
      <c r="BE63" s="2"/>
    </row>
    <row r="64" spans="1:57" s="57" customFormat="1" ht="19.5" thickBot="1">
      <c r="A64" s="72"/>
      <c r="B64" s="64"/>
      <c r="C64" s="67"/>
      <c r="D64" s="2"/>
      <c r="E64" s="71"/>
      <c r="F64" s="69"/>
      <c r="G64" s="2"/>
      <c r="H64" s="71"/>
      <c r="I64" s="70"/>
      <c r="J64" s="70"/>
      <c r="K64" s="69"/>
      <c r="L64" s="2"/>
      <c r="M64" s="71"/>
      <c r="N64" s="70"/>
      <c r="O64" s="70"/>
      <c r="P64" s="70"/>
      <c r="Q64" s="69"/>
      <c r="R64" s="2"/>
      <c r="S64" s="71"/>
      <c r="T64" s="70"/>
      <c r="U64" s="70"/>
      <c r="V64" s="70"/>
      <c r="W64" s="70"/>
      <c r="X64" s="70"/>
      <c r="Y64" s="70"/>
      <c r="Z64" s="69"/>
      <c r="AA64" s="2"/>
      <c r="AB64" s="71"/>
      <c r="AC64" s="70"/>
      <c r="AD64" s="69"/>
      <c r="AE64" s="2"/>
      <c r="AF64" s="71"/>
      <c r="AG64" s="70"/>
      <c r="AH64" s="70"/>
      <c r="AI64" s="70"/>
      <c r="AJ64" s="69"/>
      <c r="AK64" s="2"/>
      <c r="AL64" s="71"/>
      <c r="AM64" s="70"/>
      <c r="AN64" s="69"/>
      <c r="AO64" s="2"/>
      <c r="AP64" s="71"/>
      <c r="AQ64" s="70"/>
      <c r="AR64" s="70"/>
      <c r="AS64" s="70"/>
      <c r="AT64" s="70"/>
      <c r="AU64" s="70"/>
      <c r="AV64" s="69"/>
      <c r="AW64" s="2"/>
      <c r="AX64" s="2"/>
      <c r="AY64" s="2"/>
      <c r="AZ64" s="2"/>
      <c r="BA64" s="2"/>
      <c r="BB64" s="2"/>
      <c r="BC64" s="2"/>
      <c r="BD64" s="2"/>
      <c r="BE64" s="2"/>
    </row>
    <row r="65" spans="1:57" s="57" customFormat="1" ht="18.75">
      <c r="A65" s="55" t="s">
        <v>8</v>
      </c>
      <c r="B65" s="56"/>
      <c r="C65" s="12">
        <v>30</v>
      </c>
      <c r="D65" s="2"/>
      <c r="E65" s="13">
        <v>9</v>
      </c>
      <c r="F65" s="3">
        <v>21</v>
      </c>
      <c r="G65" s="2"/>
      <c r="H65" s="60">
        <v>4</v>
      </c>
      <c r="I65" s="61">
        <v>26</v>
      </c>
      <c r="J65" s="61">
        <v>0</v>
      </c>
      <c r="K65" s="62">
        <v>0</v>
      </c>
      <c r="L65" s="2"/>
      <c r="M65" s="60">
        <v>0</v>
      </c>
      <c r="N65" s="61">
        <v>8</v>
      </c>
      <c r="O65" s="61">
        <v>14</v>
      </c>
      <c r="P65" s="61">
        <v>5</v>
      </c>
      <c r="Q65" s="62">
        <v>3</v>
      </c>
      <c r="R65" s="2"/>
      <c r="S65" s="60">
        <v>1</v>
      </c>
      <c r="T65" s="61">
        <v>0</v>
      </c>
      <c r="U65" s="61">
        <v>3</v>
      </c>
      <c r="V65" s="61">
        <v>0</v>
      </c>
      <c r="W65" s="61">
        <v>0</v>
      </c>
      <c r="X65" s="61">
        <v>0</v>
      </c>
      <c r="Y65" s="61">
        <v>0</v>
      </c>
      <c r="Z65" s="62">
        <v>26</v>
      </c>
      <c r="AA65" s="2"/>
      <c r="AB65" s="73">
        <v>1</v>
      </c>
      <c r="AC65" s="74">
        <v>26</v>
      </c>
      <c r="AD65" s="75">
        <v>3</v>
      </c>
      <c r="AE65" s="2"/>
      <c r="AF65" s="73">
        <v>0</v>
      </c>
      <c r="AG65" s="74">
        <v>0</v>
      </c>
      <c r="AH65" s="74">
        <v>7</v>
      </c>
      <c r="AI65" s="74">
        <v>10</v>
      </c>
      <c r="AJ65" s="75">
        <v>13</v>
      </c>
      <c r="AK65" s="2"/>
      <c r="AL65" s="73">
        <v>17</v>
      </c>
      <c r="AM65" s="74">
        <v>5</v>
      </c>
      <c r="AN65" s="75">
        <v>8</v>
      </c>
      <c r="AO65" s="2"/>
      <c r="AP65" s="73"/>
      <c r="AQ65" s="74"/>
      <c r="AR65" s="74"/>
      <c r="AS65" s="74">
        <v>1</v>
      </c>
      <c r="AT65" s="74">
        <v>1</v>
      </c>
      <c r="AU65" s="74">
        <v>1</v>
      </c>
      <c r="AV65" s="75">
        <v>2</v>
      </c>
      <c r="AW65" s="2"/>
      <c r="AX65" s="2"/>
      <c r="AY65" s="2"/>
      <c r="AZ65" s="2"/>
      <c r="BA65" s="2"/>
      <c r="BB65" s="2"/>
      <c r="BC65" s="2"/>
      <c r="BD65" s="2"/>
      <c r="BE65" s="2"/>
    </row>
    <row r="66" spans="1:57" s="57" customFormat="1" ht="18.75">
      <c r="A66" s="63" t="s">
        <v>109</v>
      </c>
      <c r="B66" s="64"/>
      <c r="C66" s="12">
        <v>1</v>
      </c>
      <c r="D66" s="2"/>
      <c r="E66" s="13"/>
      <c r="F66" s="3">
        <v>1</v>
      </c>
      <c r="G66" s="2"/>
      <c r="H66" s="60"/>
      <c r="I66" s="61">
        <v>1</v>
      </c>
      <c r="J66" s="61"/>
      <c r="K66" s="62"/>
      <c r="L66" s="2"/>
      <c r="M66" s="60"/>
      <c r="N66" s="61"/>
      <c r="O66" s="61"/>
      <c r="P66" s="61">
        <v>1</v>
      </c>
      <c r="Q66" s="62"/>
      <c r="R66" s="2"/>
      <c r="S66" s="60"/>
      <c r="T66" s="61"/>
      <c r="U66" s="61"/>
      <c r="V66" s="61"/>
      <c r="W66" s="61"/>
      <c r="X66" s="61"/>
      <c r="Y66" s="61"/>
      <c r="Z66" s="62">
        <v>1</v>
      </c>
      <c r="AA66" s="2"/>
      <c r="AB66" s="60"/>
      <c r="AC66" s="61"/>
      <c r="AD66" s="62">
        <v>1</v>
      </c>
      <c r="AE66" s="2"/>
      <c r="AF66" s="60"/>
      <c r="AG66" s="61"/>
      <c r="AH66" s="61"/>
      <c r="AI66" s="61"/>
      <c r="AJ66" s="62">
        <v>1</v>
      </c>
      <c r="AK66" s="2"/>
      <c r="AL66" s="60">
        <v>1</v>
      </c>
      <c r="AM66" s="61"/>
      <c r="AN66" s="62"/>
      <c r="AO66" s="2"/>
      <c r="AP66" s="60"/>
      <c r="AQ66" s="61"/>
      <c r="AR66" s="61"/>
      <c r="AS66" s="61"/>
      <c r="AT66" s="61"/>
      <c r="AU66" s="61"/>
      <c r="AV66" s="62"/>
      <c r="AW66" s="2"/>
      <c r="AX66" s="2"/>
      <c r="AY66" s="2"/>
      <c r="AZ66" s="2"/>
      <c r="BA66" s="2"/>
      <c r="BB66" s="2"/>
      <c r="BC66" s="2"/>
      <c r="BD66" s="2"/>
      <c r="BE66" s="2"/>
    </row>
    <row r="67" spans="1:57" s="57" customFormat="1" ht="18.75">
      <c r="A67" s="63"/>
      <c r="B67" s="64"/>
      <c r="C67" s="12"/>
      <c r="D67" s="2"/>
      <c r="E67" s="13"/>
      <c r="F67" s="3"/>
      <c r="G67" s="2"/>
      <c r="H67" s="60"/>
      <c r="I67" s="61"/>
      <c r="J67" s="61"/>
      <c r="K67" s="62"/>
      <c r="L67" s="2"/>
      <c r="M67" s="60"/>
      <c r="N67" s="61"/>
      <c r="O67" s="61"/>
      <c r="P67" s="61"/>
      <c r="Q67" s="62"/>
      <c r="R67" s="2"/>
      <c r="S67" s="60"/>
      <c r="T67" s="61"/>
      <c r="U67" s="61"/>
      <c r="V67" s="61"/>
      <c r="W67" s="61"/>
      <c r="X67" s="61"/>
      <c r="Y67" s="61"/>
      <c r="Z67" s="62"/>
      <c r="AA67" s="2"/>
      <c r="AB67" s="60"/>
      <c r="AC67" s="61"/>
      <c r="AD67" s="62"/>
      <c r="AE67" s="2"/>
      <c r="AF67" s="60"/>
      <c r="AG67" s="61"/>
      <c r="AH67" s="61"/>
      <c r="AI67" s="61"/>
      <c r="AJ67" s="62"/>
      <c r="AK67" s="2"/>
      <c r="AL67" s="60"/>
      <c r="AM67" s="61"/>
      <c r="AN67" s="62"/>
      <c r="AO67" s="2"/>
      <c r="AP67" s="60"/>
      <c r="AQ67" s="61"/>
      <c r="AR67" s="61"/>
      <c r="AS67" s="61"/>
      <c r="AT67" s="61"/>
      <c r="AU67" s="61"/>
      <c r="AV67" s="62"/>
      <c r="AW67" s="2"/>
      <c r="AX67" s="2"/>
      <c r="AY67" s="2"/>
      <c r="AZ67" s="2"/>
      <c r="BA67" s="2"/>
      <c r="BB67" s="2"/>
      <c r="BC67" s="2"/>
      <c r="BD67" s="2"/>
      <c r="BE67" s="2"/>
    </row>
    <row r="68" spans="1:57" s="57" customFormat="1" ht="18.75">
      <c r="A68" s="63" t="s">
        <v>3</v>
      </c>
      <c r="B68" s="64"/>
      <c r="C68" s="12">
        <f>SUM(C65:C66)</f>
        <v>31</v>
      </c>
      <c r="D68" s="2"/>
      <c r="E68" s="13">
        <f>SUM(E65:E66)</f>
        <v>9</v>
      </c>
      <c r="F68" s="3">
        <f>SUM(F65:F66)</f>
        <v>22</v>
      </c>
      <c r="G68" s="2"/>
      <c r="H68" s="13">
        <f>SUM(H65:H66)</f>
        <v>4</v>
      </c>
      <c r="I68" s="2">
        <f>SUM(I65:I66)</f>
        <v>27</v>
      </c>
      <c r="J68" s="2">
        <f>SUM(J65:J66)</f>
        <v>0</v>
      </c>
      <c r="K68" s="3">
        <f>SUM(K65:K66)</f>
        <v>0</v>
      </c>
      <c r="L68" s="2"/>
      <c r="M68" s="13">
        <f>SUM(M65:M66)</f>
        <v>0</v>
      </c>
      <c r="N68" s="2">
        <f>SUM(N65:N66)</f>
        <v>8</v>
      </c>
      <c r="O68" s="2">
        <f>SUM(O65:O66)</f>
        <v>14</v>
      </c>
      <c r="P68" s="2">
        <f>SUM(P65:P66)</f>
        <v>6</v>
      </c>
      <c r="Q68" s="3">
        <f>SUM(Q65:Q66)</f>
        <v>3</v>
      </c>
      <c r="R68" s="2"/>
      <c r="S68" s="13">
        <f aca="true" t="shared" si="14" ref="S68:Z68">SUM(S65:S66)</f>
        <v>1</v>
      </c>
      <c r="T68" s="2">
        <f t="shared" si="14"/>
        <v>0</v>
      </c>
      <c r="U68" s="2">
        <f t="shared" si="14"/>
        <v>3</v>
      </c>
      <c r="V68" s="2">
        <f t="shared" si="14"/>
        <v>0</v>
      </c>
      <c r="W68" s="2">
        <f t="shared" si="14"/>
        <v>0</v>
      </c>
      <c r="X68" s="2">
        <f t="shared" si="14"/>
        <v>0</v>
      </c>
      <c r="Y68" s="2">
        <f t="shared" si="14"/>
        <v>0</v>
      </c>
      <c r="Z68" s="3">
        <f t="shared" si="14"/>
        <v>27</v>
      </c>
      <c r="AA68" s="2"/>
      <c r="AB68" s="13">
        <f>SUM(AB65:AB66)</f>
        <v>1</v>
      </c>
      <c r="AC68" s="2">
        <f>SUM(AC65:AC66)</f>
        <v>26</v>
      </c>
      <c r="AD68" s="3">
        <f>SUM(AD65:AD66)</f>
        <v>4</v>
      </c>
      <c r="AE68" s="2"/>
      <c r="AF68" s="13">
        <f>SUM(AF65:AF66)</f>
        <v>0</v>
      </c>
      <c r="AG68" s="2">
        <f>SUM(AG65:AG66)</f>
        <v>0</v>
      </c>
      <c r="AH68" s="2">
        <f>SUM(AH65:AH66)</f>
        <v>7</v>
      </c>
      <c r="AI68" s="2">
        <f>SUM(AI65:AI66)</f>
        <v>10</v>
      </c>
      <c r="AJ68" s="3">
        <f>SUM(AJ65:AJ66)</f>
        <v>14</v>
      </c>
      <c r="AK68" s="2"/>
      <c r="AL68" s="13">
        <f>SUM(AL65:AL66)</f>
        <v>18</v>
      </c>
      <c r="AM68" s="2">
        <f>SUM(AM65:AM66)</f>
        <v>5</v>
      </c>
      <c r="AN68" s="3">
        <f>SUM(AN65:AN66)</f>
        <v>8</v>
      </c>
      <c r="AO68" s="2"/>
      <c r="AP68" s="13">
        <f aca="true" t="shared" si="15" ref="AP68:AV68">SUM(AP65:AP66)</f>
        <v>0</v>
      </c>
      <c r="AQ68" s="2">
        <f t="shared" si="15"/>
        <v>0</v>
      </c>
      <c r="AR68" s="2">
        <f t="shared" si="15"/>
        <v>0</v>
      </c>
      <c r="AS68" s="2">
        <f t="shared" si="15"/>
        <v>1</v>
      </c>
      <c r="AT68" s="2">
        <f t="shared" si="15"/>
        <v>1</v>
      </c>
      <c r="AU68" s="2">
        <f t="shared" si="15"/>
        <v>1</v>
      </c>
      <c r="AV68" s="3">
        <f t="shared" si="15"/>
        <v>2</v>
      </c>
      <c r="AW68" s="2"/>
      <c r="AX68" s="2"/>
      <c r="AY68" s="2"/>
      <c r="AZ68" s="2"/>
      <c r="BA68" s="2"/>
      <c r="BB68" s="2"/>
      <c r="BC68" s="2"/>
      <c r="BD68" s="2"/>
      <c r="BE68" s="2"/>
    </row>
    <row r="69" spans="1:57" s="57" customFormat="1" ht="18.75">
      <c r="A69" s="63" t="s">
        <v>4</v>
      </c>
      <c r="B69" s="64"/>
      <c r="C69" s="16">
        <f>C68/714</f>
        <v>0.04341736694677871</v>
      </c>
      <c r="D69" s="2"/>
      <c r="E69" s="17">
        <f aca="true" t="shared" si="16" ref="E69:AV69">E68/$C68</f>
        <v>0.2903225806451613</v>
      </c>
      <c r="F69" s="18">
        <f t="shared" si="16"/>
        <v>0.7096774193548387</v>
      </c>
      <c r="G69" s="15"/>
      <c r="H69" s="17">
        <f t="shared" si="16"/>
        <v>0.12903225806451613</v>
      </c>
      <c r="I69" s="15">
        <f t="shared" si="16"/>
        <v>0.8709677419354839</v>
      </c>
      <c r="J69" s="15">
        <f t="shared" si="16"/>
        <v>0</v>
      </c>
      <c r="K69" s="18">
        <f t="shared" si="16"/>
        <v>0</v>
      </c>
      <c r="L69" s="15"/>
      <c r="M69" s="17">
        <f t="shared" si="16"/>
        <v>0</v>
      </c>
      <c r="N69" s="15">
        <f t="shared" si="16"/>
        <v>0.25806451612903225</v>
      </c>
      <c r="O69" s="15">
        <f t="shared" si="16"/>
        <v>0.45161290322580644</v>
      </c>
      <c r="P69" s="15">
        <f t="shared" si="16"/>
        <v>0.1935483870967742</v>
      </c>
      <c r="Q69" s="18">
        <f t="shared" si="16"/>
        <v>0.0967741935483871</v>
      </c>
      <c r="R69" s="15"/>
      <c r="S69" s="17">
        <f t="shared" si="16"/>
        <v>0.03225806451612903</v>
      </c>
      <c r="T69" s="15">
        <f t="shared" si="16"/>
        <v>0</v>
      </c>
      <c r="U69" s="15">
        <f t="shared" si="16"/>
        <v>0.0967741935483871</v>
      </c>
      <c r="V69" s="15">
        <f t="shared" si="16"/>
        <v>0</v>
      </c>
      <c r="W69" s="15">
        <f t="shared" si="16"/>
        <v>0</v>
      </c>
      <c r="X69" s="15">
        <f t="shared" si="16"/>
        <v>0</v>
      </c>
      <c r="Y69" s="15">
        <f t="shared" si="16"/>
        <v>0</v>
      </c>
      <c r="Z69" s="18">
        <f t="shared" si="16"/>
        <v>0.8709677419354839</v>
      </c>
      <c r="AA69" s="15"/>
      <c r="AB69" s="17">
        <f t="shared" si="16"/>
        <v>0.03225806451612903</v>
      </c>
      <c r="AC69" s="15">
        <f t="shared" si="16"/>
        <v>0.8387096774193549</v>
      </c>
      <c r="AD69" s="18">
        <f t="shared" si="16"/>
        <v>0.12903225806451613</v>
      </c>
      <c r="AE69" s="15"/>
      <c r="AF69" s="17">
        <f t="shared" si="16"/>
        <v>0</v>
      </c>
      <c r="AG69" s="15">
        <f t="shared" si="16"/>
        <v>0</v>
      </c>
      <c r="AH69" s="15">
        <f t="shared" si="16"/>
        <v>0.22580645161290322</v>
      </c>
      <c r="AI69" s="15">
        <f t="shared" si="16"/>
        <v>0.3225806451612903</v>
      </c>
      <c r="AJ69" s="18">
        <f t="shared" si="16"/>
        <v>0.45161290322580644</v>
      </c>
      <c r="AK69" s="15"/>
      <c r="AL69" s="17">
        <f t="shared" si="16"/>
        <v>0.5806451612903226</v>
      </c>
      <c r="AM69" s="15">
        <f t="shared" si="16"/>
        <v>0.16129032258064516</v>
      </c>
      <c r="AN69" s="18">
        <f t="shared" si="16"/>
        <v>0.25806451612903225</v>
      </c>
      <c r="AO69" s="15"/>
      <c r="AP69" s="17">
        <f t="shared" si="16"/>
        <v>0</v>
      </c>
      <c r="AQ69" s="15">
        <f t="shared" si="16"/>
        <v>0</v>
      </c>
      <c r="AR69" s="15">
        <f t="shared" si="16"/>
        <v>0</v>
      </c>
      <c r="AS69" s="15">
        <f t="shared" si="16"/>
        <v>0.03225806451612903</v>
      </c>
      <c r="AT69" s="15">
        <f t="shared" si="16"/>
        <v>0.03225806451612903</v>
      </c>
      <c r="AU69" s="15">
        <f t="shared" si="16"/>
        <v>0.03225806451612903</v>
      </c>
      <c r="AV69" s="18">
        <f t="shared" si="16"/>
        <v>0.06451612903225806</v>
      </c>
      <c r="AW69" s="2"/>
      <c r="AX69" s="2"/>
      <c r="AY69" s="2"/>
      <c r="AZ69" s="2"/>
      <c r="BA69" s="2"/>
      <c r="BB69" s="2"/>
      <c r="BC69" s="2"/>
      <c r="BD69" s="2"/>
      <c r="BE69" s="2"/>
    </row>
    <row r="70" spans="1:57" s="57" customFormat="1" ht="18.75">
      <c r="A70" s="63"/>
      <c r="B70" s="64"/>
      <c r="C70" s="12"/>
      <c r="D70" s="2"/>
      <c r="E70" s="13"/>
      <c r="F70" s="3"/>
      <c r="G70" s="2"/>
      <c r="H70" s="13"/>
      <c r="I70" s="2"/>
      <c r="J70" s="2"/>
      <c r="K70" s="3"/>
      <c r="L70" s="2"/>
      <c r="M70" s="13"/>
      <c r="N70" s="2"/>
      <c r="O70" s="2"/>
      <c r="P70" s="2"/>
      <c r="Q70" s="3"/>
      <c r="R70" s="2"/>
      <c r="S70" s="13"/>
      <c r="T70" s="2"/>
      <c r="U70" s="2"/>
      <c r="V70" s="2"/>
      <c r="W70" s="2"/>
      <c r="X70" s="2"/>
      <c r="Y70" s="2"/>
      <c r="Z70" s="3"/>
      <c r="AA70" s="2"/>
      <c r="AB70" s="13"/>
      <c r="AC70" s="2"/>
      <c r="AD70" s="3"/>
      <c r="AE70" s="2"/>
      <c r="AF70" s="13"/>
      <c r="AG70" s="2"/>
      <c r="AH70" s="2"/>
      <c r="AI70" s="2"/>
      <c r="AJ70" s="3"/>
      <c r="AK70" s="2"/>
      <c r="AL70" s="13"/>
      <c r="AM70" s="2"/>
      <c r="AN70" s="3"/>
      <c r="AO70" s="2"/>
      <c r="AP70" s="13"/>
      <c r="AQ70" s="2"/>
      <c r="AR70" s="2"/>
      <c r="AS70" s="2"/>
      <c r="AT70" s="2"/>
      <c r="AU70" s="2"/>
      <c r="AV70" s="3"/>
      <c r="AW70" s="2"/>
      <c r="AX70" s="2"/>
      <c r="AY70" s="2"/>
      <c r="AZ70" s="2"/>
      <c r="BA70" s="2"/>
      <c r="BB70" s="2"/>
      <c r="BC70" s="2"/>
      <c r="BD70" s="2"/>
      <c r="BE70" s="2"/>
    </row>
    <row r="71" spans="1:57" s="57" customFormat="1" ht="18.75">
      <c r="A71" s="55" t="s">
        <v>9</v>
      </c>
      <c r="B71" s="56"/>
      <c r="C71" s="12"/>
      <c r="D71" s="2"/>
      <c r="E71" s="13"/>
      <c r="F71" s="3"/>
      <c r="G71" s="2"/>
      <c r="H71" s="13"/>
      <c r="I71" s="2"/>
      <c r="J71" s="2"/>
      <c r="K71" s="3"/>
      <c r="L71" s="2"/>
      <c r="M71" s="13"/>
      <c r="N71" s="2"/>
      <c r="O71" s="2"/>
      <c r="P71" s="2"/>
      <c r="Q71" s="3"/>
      <c r="R71" s="2"/>
      <c r="S71" s="13"/>
      <c r="T71" s="2"/>
      <c r="U71" s="2"/>
      <c r="V71" s="2"/>
      <c r="W71" s="2"/>
      <c r="X71" s="2"/>
      <c r="Y71" s="2"/>
      <c r="Z71" s="3"/>
      <c r="AA71" s="2"/>
      <c r="AB71" s="13"/>
      <c r="AC71" s="2"/>
      <c r="AD71" s="3"/>
      <c r="AE71" s="2"/>
      <c r="AF71" s="13"/>
      <c r="AG71" s="2"/>
      <c r="AH71" s="2"/>
      <c r="AI71" s="2"/>
      <c r="AJ71" s="3"/>
      <c r="AK71" s="2"/>
      <c r="AL71" s="13"/>
      <c r="AM71" s="2"/>
      <c r="AN71" s="3"/>
      <c r="AO71" s="2"/>
      <c r="AP71" s="13"/>
      <c r="AQ71" s="2"/>
      <c r="AR71" s="2"/>
      <c r="AS71" s="2"/>
      <c r="AT71" s="2"/>
      <c r="AU71" s="2"/>
      <c r="AV71" s="3"/>
      <c r="AW71" s="2"/>
      <c r="AX71" s="2"/>
      <c r="AY71" s="2"/>
      <c r="AZ71" s="2"/>
      <c r="BA71" s="2"/>
      <c r="BB71" s="2"/>
      <c r="BC71" s="2"/>
      <c r="BD71" s="2"/>
      <c r="BE71" s="2"/>
    </row>
    <row r="72" spans="1:57" s="57" customFormat="1" ht="18.75">
      <c r="A72" s="58" t="s">
        <v>110</v>
      </c>
      <c r="B72" s="59"/>
      <c r="C72" s="65">
        <v>3</v>
      </c>
      <c r="D72" s="2"/>
      <c r="E72" s="13">
        <v>1</v>
      </c>
      <c r="F72" s="3">
        <v>2</v>
      </c>
      <c r="G72" s="2"/>
      <c r="H72" s="60">
        <v>2</v>
      </c>
      <c r="I72" s="61">
        <v>1</v>
      </c>
      <c r="J72" s="61">
        <v>0</v>
      </c>
      <c r="K72" s="62">
        <v>0</v>
      </c>
      <c r="L72" s="2"/>
      <c r="M72" s="60">
        <v>0</v>
      </c>
      <c r="N72" s="61">
        <v>1</v>
      </c>
      <c r="O72" s="61">
        <v>0</v>
      </c>
      <c r="P72" s="61">
        <v>0</v>
      </c>
      <c r="Q72" s="62">
        <v>2</v>
      </c>
      <c r="R72" s="2"/>
      <c r="S72" s="60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2">
        <v>3</v>
      </c>
      <c r="AA72" s="2"/>
      <c r="AB72" s="60">
        <v>0</v>
      </c>
      <c r="AC72" s="61">
        <v>0</v>
      </c>
      <c r="AD72" s="62">
        <v>3</v>
      </c>
      <c r="AE72" s="2"/>
      <c r="AF72" s="60">
        <v>0</v>
      </c>
      <c r="AG72" s="61">
        <v>0</v>
      </c>
      <c r="AH72" s="61">
        <v>0</v>
      </c>
      <c r="AI72" s="61">
        <v>1</v>
      </c>
      <c r="AJ72" s="62">
        <v>2</v>
      </c>
      <c r="AK72" s="2"/>
      <c r="AL72" s="60">
        <v>2</v>
      </c>
      <c r="AM72" s="61">
        <v>1</v>
      </c>
      <c r="AN72" s="62">
        <v>0</v>
      </c>
      <c r="AO72" s="2"/>
      <c r="AP72" s="60">
        <v>1</v>
      </c>
      <c r="AQ72" s="61"/>
      <c r="AR72" s="61"/>
      <c r="AS72" s="61"/>
      <c r="AT72" s="61"/>
      <c r="AU72" s="61"/>
      <c r="AV72" s="62"/>
      <c r="AW72" s="2"/>
      <c r="AX72" s="2"/>
      <c r="AY72" s="2"/>
      <c r="AZ72" s="2"/>
      <c r="BA72" s="2"/>
      <c r="BB72" s="2"/>
      <c r="BC72" s="2"/>
      <c r="BD72" s="2"/>
      <c r="BE72" s="2"/>
    </row>
    <row r="73" spans="1:57" s="57" customFormat="1" ht="18.75">
      <c r="A73" s="58" t="s">
        <v>113</v>
      </c>
      <c r="B73" s="59"/>
      <c r="C73" s="65">
        <v>8</v>
      </c>
      <c r="D73" s="2"/>
      <c r="E73" s="13">
        <v>2</v>
      </c>
      <c r="F73" s="3">
        <v>6</v>
      </c>
      <c r="G73" s="2"/>
      <c r="H73" s="60">
        <v>8</v>
      </c>
      <c r="I73" s="61">
        <v>0</v>
      </c>
      <c r="J73" s="61">
        <v>0</v>
      </c>
      <c r="K73" s="62">
        <v>0</v>
      </c>
      <c r="L73" s="2"/>
      <c r="M73" s="60">
        <v>0</v>
      </c>
      <c r="N73" s="61">
        <v>0</v>
      </c>
      <c r="O73" s="61">
        <v>1</v>
      </c>
      <c r="P73" s="61">
        <v>6</v>
      </c>
      <c r="Q73" s="62">
        <v>1</v>
      </c>
      <c r="R73" s="2"/>
      <c r="S73" s="60">
        <v>1</v>
      </c>
      <c r="T73" s="61">
        <v>1</v>
      </c>
      <c r="U73" s="61">
        <v>0</v>
      </c>
      <c r="V73" s="61">
        <v>0</v>
      </c>
      <c r="W73" s="61">
        <v>2</v>
      </c>
      <c r="X73" s="61">
        <v>0</v>
      </c>
      <c r="Y73" s="61">
        <v>0</v>
      </c>
      <c r="Z73" s="62">
        <v>4</v>
      </c>
      <c r="AA73" s="2"/>
      <c r="AB73" s="60">
        <v>0</v>
      </c>
      <c r="AC73" s="61">
        <v>0</v>
      </c>
      <c r="AD73" s="62">
        <v>8</v>
      </c>
      <c r="AE73" s="2"/>
      <c r="AF73" s="60">
        <v>0</v>
      </c>
      <c r="AG73" s="61">
        <v>0</v>
      </c>
      <c r="AH73" s="61">
        <v>1</v>
      </c>
      <c r="AI73" s="61">
        <v>5</v>
      </c>
      <c r="AJ73" s="62">
        <v>2</v>
      </c>
      <c r="AK73" s="2"/>
      <c r="AL73" s="60">
        <v>0</v>
      </c>
      <c r="AM73" s="61">
        <v>0</v>
      </c>
      <c r="AN73" s="62">
        <v>8</v>
      </c>
      <c r="AO73" s="2"/>
      <c r="AP73" s="60"/>
      <c r="AQ73" s="61"/>
      <c r="AR73" s="61"/>
      <c r="AS73" s="61"/>
      <c r="AT73" s="61"/>
      <c r="AU73" s="61"/>
      <c r="AV73" s="62"/>
      <c r="AW73" s="2"/>
      <c r="AX73" s="2"/>
      <c r="AY73" s="2"/>
      <c r="AZ73" s="2"/>
      <c r="BA73" s="2"/>
      <c r="BB73" s="2"/>
      <c r="BC73" s="2"/>
      <c r="BD73" s="2"/>
      <c r="BE73" s="2"/>
    </row>
    <row r="74" spans="1:57" s="57" customFormat="1" ht="18.75">
      <c r="A74" s="58" t="s">
        <v>120</v>
      </c>
      <c r="B74" s="59"/>
      <c r="C74" s="65">
        <v>6</v>
      </c>
      <c r="D74" s="2"/>
      <c r="E74" s="13">
        <v>0</v>
      </c>
      <c r="F74" s="3">
        <v>6</v>
      </c>
      <c r="G74" s="2"/>
      <c r="H74" s="60">
        <v>6</v>
      </c>
      <c r="I74" s="61">
        <v>0</v>
      </c>
      <c r="J74" s="61">
        <v>0</v>
      </c>
      <c r="K74" s="62">
        <v>0</v>
      </c>
      <c r="L74" s="2"/>
      <c r="M74" s="60">
        <v>0</v>
      </c>
      <c r="N74" s="61">
        <v>1</v>
      </c>
      <c r="O74" s="61">
        <v>3</v>
      </c>
      <c r="P74" s="61">
        <v>2</v>
      </c>
      <c r="Q74" s="62">
        <v>0</v>
      </c>
      <c r="R74" s="2"/>
      <c r="S74" s="60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2">
        <v>6</v>
      </c>
      <c r="AA74" s="2"/>
      <c r="AB74" s="60">
        <v>0</v>
      </c>
      <c r="AC74" s="61">
        <v>0</v>
      </c>
      <c r="AD74" s="62">
        <v>6</v>
      </c>
      <c r="AE74" s="2"/>
      <c r="AF74" s="60">
        <v>0</v>
      </c>
      <c r="AG74" s="61">
        <v>0</v>
      </c>
      <c r="AH74" s="61">
        <v>1</v>
      </c>
      <c r="AI74" s="61">
        <v>1</v>
      </c>
      <c r="AJ74" s="62">
        <v>4</v>
      </c>
      <c r="AK74" s="2"/>
      <c r="AL74" s="60">
        <v>5</v>
      </c>
      <c r="AM74" s="61">
        <v>1</v>
      </c>
      <c r="AN74" s="62">
        <v>0</v>
      </c>
      <c r="AO74" s="2"/>
      <c r="AP74" s="60"/>
      <c r="AQ74" s="61"/>
      <c r="AR74" s="61"/>
      <c r="AS74" s="61">
        <v>1</v>
      </c>
      <c r="AT74" s="61"/>
      <c r="AU74" s="61"/>
      <c r="AV74" s="62"/>
      <c r="AW74" s="2"/>
      <c r="AX74" s="2"/>
      <c r="AY74" s="2"/>
      <c r="AZ74" s="2"/>
      <c r="BA74" s="2"/>
      <c r="BB74" s="2"/>
      <c r="BC74" s="2"/>
      <c r="BD74" s="2"/>
      <c r="BE74" s="2"/>
    </row>
    <row r="75" spans="1:57" s="57" customFormat="1" ht="18.75">
      <c r="A75" s="58" t="s">
        <v>70</v>
      </c>
      <c r="B75" s="59"/>
      <c r="C75" s="65">
        <v>5</v>
      </c>
      <c r="D75" s="2"/>
      <c r="E75" s="13">
        <v>1</v>
      </c>
      <c r="F75" s="3">
        <v>4</v>
      </c>
      <c r="G75" s="2"/>
      <c r="H75" s="60">
        <v>5</v>
      </c>
      <c r="I75" s="61">
        <v>0</v>
      </c>
      <c r="J75" s="61">
        <v>0</v>
      </c>
      <c r="K75" s="62">
        <v>0</v>
      </c>
      <c r="L75" s="2"/>
      <c r="M75" s="60">
        <v>0</v>
      </c>
      <c r="N75" s="61">
        <v>1</v>
      </c>
      <c r="O75" s="61">
        <v>3</v>
      </c>
      <c r="P75" s="61">
        <v>1</v>
      </c>
      <c r="Q75" s="62">
        <v>0</v>
      </c>
      <c r="R75" s="2"/>
      <c r="S75" s="60">
        <v>0</v>
      </c>
      <c r="T75" s="61">
        <v>1</v>
      </c>
      <c r="U75" s="61">
        <v>0</v>
      </c>
      <c r="V75" s="61">
        <v>0</v>
      </c>
      <c r="W75" s="61">
        <v>2</v>
      </c>
      <c r="X75" s="61">
        <v>0</v>
      </c>
      <c r="Y75" s="61">
        <v>0</v>
      </c>
      <c r="Z75" s="62">
        <v>2</v>
      </c>
      <c r="AA75" s="2"/>
      <c r="AB75" s="60">
        <v>0</v>
      </c>
      <c r="AC75" s="61">
        <v>0</v>
      </c>
      <c r="AD75" s="62">
        <v>5</v>
      </c>
      <c r="AE75" s="2"/>
      <c r="AF75" s="60">
        <v>0</v>
      </c>
      <c r="AG75" s="61">
        <v>0</v>
      </c>
      <c r="AH75" s="61">
        <v>3</v>
      </c>
      <c r="AI75" s="61">
        <v>2</v>
      </c>
      <c r="AJ75" s="62">
        <v>0</v>
      </c>
      <c r="AK75" s="2"/>
      <c r="AL75" s="60">
        <v>2</v>
      </c>
      <c r="AM75" s="61">
        <v>3</v>
      </c>
      <c r="AN75" s="62">
        <v>0</v>
      </c>
      <c r="AO75" s="2"/>
      <c r="AP75" s="60"/>
      <c r="AQ75" s="61"/>
      <c r="AR75" s="61"/>
      <c r="AS75" s="61"/>
      <c r="AT75" s="61">
        <v>1</v>
      </c>
      <c r="AU75" s="61">
        <v>2</v>
      </c>
      <c r="AV75" s="62"/>
      <c r="AW75" s="2"/>
      <c r="AX75" s="2"/>
      <c r="AY75" s="2"/>
      <c r="AZ75" s="2"/>
      <c r="BA75" s="2"/>
      <c r="BB75" s="2"/>
      <c r="BC75" s="2"/>
      <c r="BD75" s="2"/>
      <c r="BE75" s="2"/>
    </row>
    <row r="76" spans="1:57" s="57" customFormat="1" ht="18.75">
      <c r="A76" s="58" t="s">
        <v>71</v>
      </c>
      <c r="B76" s="59"/>
      <c r="C76" s="65">
        <v>6</v>
      </c>
      <c r="D76" s="2"/>
      <c r="E76" s="13">
        <v>1</v>
      </c>
      <c r="F76" s="3">
        <v>5</v>
      </c>
      <c r="G76" s="2"/>
      <c r="H76" s="60">
        <v>6</v>
      </c>
      <c r="I76" s="61">
        <v>0</v>
      </c>
      <c r="J76" s="61">
        <v>0</v>
      </c>
      <c r="K76" s="62">
        <v>0</v>
      </c>
      <c r="L76" s="2"/>
      <c r="M76" s="60">
        <v>0</v>
      </c>
      <c r="N76" s="61">
        <v>0</v>
      </c>
      <c r="O76" s="61">
        <v>4</v>
      </c>
      <c r="P76" s="61">
        <v>0</v>
      </c>
      <c r="Q76" s="62">
        <v>2</v>
      </c>
      <c r="R76" s="2"/>
      <c r="S76" s="60">
        <v>0</v>
      </c>
      <c r="T76" s="61">
        <v>0</v>
      </c>
      <c r="U76" s="61">
        <v>0</v>
      </c>
      <c r="V76" s="61">
        <v>0</v>
      </c>
      <c r="W76" s="61">
        <v>1</v>
      </c>
      <c r="X76" s="61">
        <v>0</v>
      </c>
      <c r="Y76" s="61">
        <v>0</v>
      </c>
      <c r="Z76" s="62">
        <v>5</v>
      </c>
      <c r="AA76" s="2"/>
      <c r="AB76" s="60">
        <v>0</v>
      </c>
      <c r="AC76" s="61">
        <v>0</v>
      </c>
      <c r="AD76" s="62">
        <v>6</v>
      </c>
      <c r="AE76" s="2"/>
      <c r="AF76" s="60">
        <v>0</v>
      </c>
      <c r="AG76" s="61">
        <v>0</v>
      </c>
      <c r="AH76" s="61">
        <v>1</v>
      </c>
      <c r="AI76" s="61">
        <v>1</v>
      </c>
      <c r="AJ76" s="62">
        <v>4</v>
      </c>
      <c r="AK76" s="2"/>
      <c r="AL76" s="60">
        <v>5</v>
      </c>
      <c r="AM76" s="61">
        <v>0</v>
      </c>
      <c r="AN76" s="62">
        <v>1</v>
      </c>
      <c r="AO76" s="2"/>
      <c r="AP76" s="60"/>
      <c r="AQ76" s="61"/>
      <c r="AR76" s="61"/>
      <c r="AS76" s="61"/>
      <c r="AT76" s="61"/>
      <c r="AU76" s="61"/>
      <c r="AV76" s="62"/>
      <c r="AW76" s="2"/>
      <c r="AX76" s="2"/>
      <c r="AY76" s="2"/>
      <c r="AZ76" s="2"/>
      <c r="BA76" s="2"/>
      <c r="BB76" s="2"/>
      <c r="BC76" s="2"/>
      <c r="BD76" s="2"/>
      <c r="BE76" s="2"/>
    </row>
    <row r="77" spans="1:57" s="57" customFormat="1" ht="18.75">
      <c r="A77" s="58" t="s">
        <v>72</v>
      </c>
      <c r="B77" s="59"/>
      <c r="C77" s="65">
        <v>6</v>
      </c>
      <c r="D77" s="2"/>
      <c r="E77" s="13">
        <v>2</v>
      </c>
      <c r="F77" s="3">
        <v>4</v>
      </c>
      <c r="G77" s="2"/>
      <c r="H77" s="60">
        <v>6</v>
      </c>
      <c r="I77" s="61">
        <v>0</v>
      </c>
      <c r="J77" s="61">
        <v>0</v>
      </c>
      <c r="K77" s="62">
        <v>0</v>
      </c>
      <c r="L77" s="2"/>
      <c r="M77" s="60">
        <v>0</v>
      </c>
      <c r="N77" s="61">
        <v>2</v>
      </c>
      <c r="O77" s="61">
        <v>0</v>
      </c>
      <c r="P77" s="61">
        <v>1</v>
      </c>
      <c r="Q77" s="62">
        <v>3</v>
      </c>
      <c r="R77" s="2"/>
      <c r="S77" s="60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2">
        <v>6</v>
      </c>
      <c r="AA77" s="2"/>
      <c r="AB77" s="60">
        <v>0</v>
      </c>
      <c r="AC77" s="61">
        <v>0</v>
      </c>
      <c r="AD77" s="62">
        <v>6</v>
      </c>
      <c r="AE77" s="2"/>
      <c r="AF77" s="60">
        <v>0</v>
      </c>
      <c r="AG77" s="61">
        <v>0</v>
      </c>
      <c r="AH77" s="61">
        <v>2</v>
      </c>
      <c r="AI77" s="61">
        <v>1</v>
      </c>
      <c r="AJ77" s="62">
        <v>3</v>
      </c>
      <c r="AK77" s="2"/>
      <c r="AL77" s="60">
        <v>4</v>
      </c>
      <c r="AM77" s="61">
        <v>2</v>
      </c>
      <c r="AN77" s="62">
        <v>0</v>
      </c>
      <c r="AO77" s="2"/>
      <c r="AP77" s="60"/>
      <c r="AQ77" s="61"/>
      <c r="AR77" s="61"/>
      <c r="AS77" s="61"/>
      <c r="AT77" s="61"/>
      <c r="AU77" s="61">
        <v>2</v>
      </c>
      <c r="AV77" s="62"/>
      <c r="AW77" s="2"/>
      <c r="AX77" s="2"/>
      <c r="AY77" s="2"/>
      <c r="AZ77" s="2"/>
      <c r="BA77" s="2"/>
      <c r="BB77" s="2"/>
      <c r="BC77" s="2"/>
      <c r="BD77" s="2"/>
      <c r="BE77" s="2"/>
    </row>
    <row r="78" spans="1:57" s="57" customFormat="1" ht="18.75">
      <c r="A78" s="58" t="s">
        <v>73</v>
      </c>
      <c r="B78" s="59"/>
      <c r="C78" s="65">
        <v>8</v>
      </c>
      <c r="D78" s="2"/>
      <c r="E78" s="13">
        <v>4</v>
      </c>
      <c r="F78" s="3">
        <v>4</v>
      </c>
      <c r="G78" s="2"/>
      <c r="H78" s="60">
        <v>8</v>
      </c>
      <c r="I78" s="61">
        <v>0</v>
      </c>
      <c r="J78" s="61">
        <v>0</v>
      </c>
      <c r="K78" s="62">
        <v>0</v>
      </c>
      <c r="L78" s="2"/>
      <c r="M78" s="60">
        <v>0</v>
      </c>
      <c r="N78" s="61">
        <v>3</v>
      </c>
      <c r="O78" s="61">
        <v>3</v>
      </c>
      <c r="P78" s="61">
        <v>1</v>
      </c>
      <c r="Q78" s="62">
        <v>1</v>
      </c>
      <c r="R78" s="2"/>
      <c r="S78" s="60">
        <v>0</v>
      </c>
      <c r="T78" s="61">
        <v>1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2">
        <v>7</v>
      </c>
      <c r="AA78" s="2"/>
      <c r="AB78" s="60">
        <v>0</v>
      </c>
      <c r="AC78" s="61">
        <v>0</v>
      </c>
      <c r="AD78" s="62">
        <v>8</v>
      </c>
      <c r="AE78" s="2"/>
      <c r="AF78" s="60">
        <v>0</v>
      </c>
      <c r="AG78" s="61">
        <v>0</v>
      </c>
      <c r="AH78" s="61">
        <v>2</v>
      </c>
      <c r="AI78" s="61">
        <v>4</v>
      </c>
      <c r="AJ78" s="62">
        <v>2</v>
      </c>
      <c r="AK78" s="2"/>
      <c r="AL78" s="60">
        <v>4</v>
      </c>
      <c r="AM78" s="61">
        <v>2</v>
      </c>
      <c r="AN78" s="62">
        <v>2</v>
      </c>
      <c r="AO78" s="2"/>
      <c r="AP78" s="60"/>
      <c r="AQ78" s="61"/>
      <c r="AR78" s="61"/>
      <c r="AS78" s="61"/>
      <c r="AT78" s="61">
        <v>1</v>
      </c>
      <c r="AU78" s="61"/>
      <c r="AV78" s="62">
        <v>1</v>
      </c>
      <c r="AW78" s="2"/>
      <c r="AX78" s="2"/>
      <c r="AY78" s="2"/>
      <c r="AZ78" s="2"/>
      <c r="BA78" s="2"/>
      <c r="BB78" s="2"/>
      <c r="BC78" s="2"/>
      <c r="BD78" s="2"/>
      <c r="BE78" s="2"/>
    </row>
    <row r="79" spans="1:57" s="57" customFormat="1" ht="18.75">
      <c r="A79" s="58" t="s">
        <v>74</v>
      </c>
      <c r="B79" s="59"/>
      <c r="C79" s="65">
        <v>15</v>
      </c>
      <c r="D79" s="2"/>
      <c r="E79" s="13">
        <v>7</v>
      </c>
      <c r="F79" s="3">
        <v>8</v>
      </c>
      <c r="G79" s="2"/>
      <c r="H79" s="60">
        <v>0</v>
      </c>
      <c r="I79" s="61">
        <v>15</v>
      </c>
      <c r="J79" s="61">
        <v>0</v>
      </c>
      <c r="K79" s="62">
        <v>0</v>
      </c>
      <c r="L79" s="2"/>
      <c r="M79" s="60">
        <v>2</v>
      </c>
      <c r="N79" s="61">
        <v>6</v>
      </c>
      <c r="O79" s="61">
        <v>4</v>
      </c>
      <c r="P79" s="61">
        <v>3</v>
      </c>
      <c r="Q79" s="62">
        <v>0</v>
      </c>
      <c r="R79" s="2"/>
      <c r="S79" s="60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2">
        <v>15</v>
      </c>
      <c r="AA79" s="2"/>
      <c r="AB79" s="60">
        <v>0</v>
      </c>
      <c r="AC79" s="61">
        <v>0</v>
      </c>
      <c r="AD79" s="62">
        <v>15</v>
      </c>
      <c r="AE79" s="2"/>
      <c r="AF79" s="60">
        <v>0</v>
      </c>
      <c r="AG79" s="61">
        <v>0</v>
      </c>
      <c r="AH79" s="61">
        <v>10</v>
      </c>
      <c r="AI79" s="61">
        <v>4</v>
      </c>
      <c r="AJ79" s="62">
        <v>1</v>
      </c>
      <c r="AK79" s="2"/>
      <c r="AL79" s="60">
        <v>5</v>
      </c>
      <c r="AM79" s="61">
        <v>1</v>
      </c>
      <c r="AN79" s="62">
        <v>9</v>
      </c>
      <c r="AO79" s="2"/>
      <c r="AP79" s="60"/>
      <c r="AQ79" s="61"/>
      <c r="AR79" s="61"/>
      <c r="AS79" s="61"/>
      <c r="AT79" s="61"/>
      <c r="AU79" s="61">
        <v>1</v>
      </c>
      <c r="AV79" s="62"/>
      <c r="AW79" s="2"/>
      <c r="AX79" s="2"/>
      <c r="AY79" s="2"/>
      <c r="AZ79" s="2"/>
      <c r="BA79" s="2"/>
      <c r="BB79" s="2"/>
      <c r="BC79" s="2"/>
      <c r="BD79" s="2"/>
      <c r="BE79" s="2"/>
    </row>
    <row r="80" spans="1:57" s="57" customFormat="1" ht="18.75">
      <c r="A80" s="58"/>
      <c r="B80" s="59"/>
      <c r="C80" s="12"/>
      <c r="D80" s="2"/>
      <c r="E80" s="13"/>
      <c r="F80" s="3"/>
      <c r="G80" s="2"/>
      <c r="H80" s="13"/>
      <c r="I80" s="2"/>
      <c r="J80" s="2"/>
      <c r="K80" s="3"/>
      <c r="L80" s="2"/>
      <c r="M80" s="13"/>
      <c r="N80" s="2"/>
      <c r="O80" s="2"/>
      <c r="P80" s="2"/>
      <c r="Q80" s="3"/>
      <c r="R80" s="2"/>
      <c r="S80" s="13"/>
      <c r="T80" s="2"/>
      <c r="U80" s="2"/>
      <c r="V80" s="2"/>
      <c r="W80" s="2"/>
      <c r="X80" s="2"/>
      <c r="Y80" s="2"/>
      <c r="Z80" s="3"/>
      <c r="AA80" s="2"/>
      <c r="AB80" s="13"/>
      <c r="AC80" s="2"/>
      <c r="AD80" s="3"/>
      <c r="AE80" s="2"/>
      <c r="AF80" s="13"/>
      <c r="AG80" s="2"/>
      <c r="AH80" s="2"/>
      <c r="AI80" s="2"/>
      <c r="AJ80" s="3"/>
      <c r="AK80" s="2"/>
      <c r="AL80" s="13"/>
      <c r="AM80" s="2"/>
      <c r="AN80" s="3"/>
      <c r="AO80" s="2"/>
      <c r="AP80" s="13"/>
      <c r="AQ80" s="2"/>
      <c r="AR80" s="2"/>
      <c r="AS80" s="2"/>
      <c r="AT80" s="2"/>
      <c r="AU80" s="2"/>
      <c r="AV80" s="3"/>
      <c r="AW80" s="2"/>
      <c r="AX80" s="2"/>
      <c r="AY80" s="2"/>
      <c r="AZ80" s="2"/>
      <c r="BA80" s="2"/>
      <c r="BB80" s="2"/>
      <c r="BC80" s="2"/>
      <c r="BD80" s="2"/>
      <c r="BE80" s="2"/>
    </row>
    <row r="81" spans="1:57" s="57" customFormat="1" ht="18.75">
      <c r="A81" s="63" t="s">
        <v>3</v>
      </c>
      <c r="B81" s="64"/>
      <c r="C81" s="12">
        <f>SUM(C72:C79)</f>
        <v>57</v>
      </c>
      <c r="D81" s="2"/>
      <c r="E81" s="13">
        <f>SUM(E72:E79)</f>
        <v>18</v>
      </c>
      <c r="F81" s="3">
        <f>SUM(F72:F79)</f>
        <v>39</v>
      </c>
      <c r="G81" s="2"/>
      <c r="H81" s="13">
        <f>SUM(H72:H79)</f>
        <v>41</v>
      </c>
      <c r="I81" s="2">
        <f>SUM(I72:I79)</f>
        <v>16</v>
      </c>
      <c r="J81" s="2">
        <f>SUM(J72:J79)</f>
        <v>0</v>
      </c>
      <c r="K81" s="3">
        <f>SUM(K72:K79)</f>
        <v>0</v>
      </c>
      <c r="L81" s="2"/>
      <c r="M81" s="13">
        <f>SUM(M72:M79)</f>
        <v>2</v>
      </c>
      <c r="N81" s="2">
        <f>SUM(N72:N79)</f>
        <v>14</v>
      </c>
      <c r="O81" s="2">
        <f>SUM(O72:O79)</f>
        <v>18</v>
      </c>
      <c r="P81" s="2">
        <f>SUM(P72:P79)</f>
        <v>14</v>
      </c>
      <c r="Q81" s="3">
        <f>SUM(Q72:Q79)</f>
        <v>9</v>
      </c>
      <c r="R81" s="2"/>
      <c r="S81" s="13">
        <f aca="true" t="shared" si="17" ref="S81:Z81">SUM(S72:S79)</f>
        <v>1</v>
      </c>
      <c r="T81" s="2">
        <f t="shared" si="17"/>
        <v>3</v>
      </c>
      <c r="U81" s="2">
        <f t="shared" si="17"/>
        <v>0</v>
      </c>
      <c r="V81" s="2">
        <f t="shared" si="17"/>
        <v>0</v>
      </c>
      <c r="W81" s="2">
        <f t="shared" si="17"/>
        <v>5</v>
      </c>
      <c r="X81" s="2">
        <f t="shared" si="17"/>
        <v>0</v>
      </c>
      <c r="Y81" s="2">
        <f t="shared" si="17"/>
        <v>0</v>
      </c>
      <c r="Z81" s="3">
        <f t="shared" si="17"/>
        <v>48</v>
      </c>
      <c r="AA81" s="2"/>
      <c r="AB81" s="13">
        <f>SUM(AB72:AB79)</f>
        <v>0</v>
      </c>
      <c r="AC81" s="2">
        <f>SUM(AC72:AC79)</f>
        <v>0</v>
      </c>
      <c r="AD81" s="3">
        <f>SUM(AD72:AD79)</f>
        <v>57</v>
      </c>
      <c r="AE81" s="2"/>
      <c r="AF81" s="13">
        <f>SUM(AF72:AF79)</f>
        <v>0</v>
      </c>
      <c r="AG81" s="2">
        <f>SUM(AG72:AG79)</f>
        <v>0</v>
      </c>
      <c r="AH81" s="2">
        <f>SUM(AH72:AH79)</f>
        <v>20</v>
      </c>
      <c r="AI81" s="2">
        <f>SUM(AI72:AI79)</f>
        <v>19</v>
      </c>
      <c r="AJ81" s="3">
        <f>SUM(AJ72:AJ79)</f>
        <v>18</v>
      </c>
      <c r="AK81" s="2"/>
      <c r="AL81" s="13">
        <f>SUM(AL72:AL79)</f>
        <v>27</v>
      </c>
      <c r="AM81" s="2">
        <f>SUM(AM72:AM79)</f>
        <v>10</v>
      </c>
      <c r="AN81" s="3">
        <f>SUM(AN72:AN79)</f>
        <v>20</v>
      </c>
      <c r="AO81" s="2"/>
      <c r="AP81" s="13">
        <f aca="true" t="shared" si="18" ref="AP81:AV81">SUM(AP72:AP80)</f>
        <v>1</v>
      </c>
      <c r="AQ81" s="2">
        <f t="shared" si="18"/>
        <v>0</v>
      </c>
      <c r="AR81" s="2">
        <f t="shared" si="18"/>
        <v>0</v>
      </c>
      <c r="AS81" s="2">
        <f t="shared" si="18"/>
        <v>1</v>
      </c>
      <c r="AT81" s="2">
        <f t="shared" si="18"/>
        <v>2</v>
      </c>
      <c r="AU81" s="2">
        <f t="shared" si="18"/>
        <v>5</v>
      </c>
      <c r="AV81" s="3">
        <f t="shared" si="18"/>
        <v>1</v>
      </c>
      <c r="AW81" s="2"/>
      <c r="AX81" s="2"/>
      <c r="AY81" s="2"/>
      <c r="AZ81" s="2"/>
      <c r="BA81" s="2"/>
      <c r="BB81" s="2"/>
      <c r="BC81" s="2"/>
      <c r="BD81" s="2"/>
      <c r="BE81" s="2"/>
    </row>
    <row r="82" spans="1:57" s="57" customFormat="1" ht="18.75">
      <c r="A82" s="63" t="s">
        <v>4</v>
      </c>
      <c r="B82" s="64"/>
      <c r="C82" s="16">
        <f>C81/714</f>
        <v>0.07983193277310924</v>
      </c>
      <c r="D82" s="2"/>
      <c r="E82" s="17">
        <f aca="true" t="shared" si="19" ref="E82:AV82">E81/$C81</f>
        <v>0.3157894736842105</v>
      </c>
      <c r="F82" s="18">
        <f t="shared" si="19"/>
        <v>0.6842105263157895</v>
      </c>
      <c r="G82" s="15"/>
      <c r="H82" s="17">
        <f t="shared" si="19"/>
        <v>0.7192982456140351</v>
      </c>
      <c r="I82" s="15">
        <f t="shared" si="19"/>
        <v>0.2807017543859649</v>
      </c>
      <c r="J82" s="15">
        <f t="shared" si="19"/>
        <v>0</v>
      </c>
      <c r="K82" s="18">
        <f t="shared" si="19"/>
        <v>0</v>
      </c>
      <c r="L82" s="15"/>
      <c r="M82" s="17">
        <f t="shared" si="19"/>
        <v>0.03508771929824561</v>
      </c>
      <c r="N82" s="15">
        <f t="shared" si="19"/>
        <v>0.24561403508771928</v>
      </c>
      <c r="O82" s="15">
        <f t="shared" si="19"/>
        <v>0.3157894736842105</v>
      </c>
      <c r="P82" s="15">
        <f t="shared" si="19"/>
        <v>0.24561403508771928</v>
      </c>
      <c r="Q82" s="18">
        <f t="shared" si="19"/>
        <v>0.15789473684210525</v>
      </c>
      <c r="R82" s="15"/>
      <c r="S82" s="17">
        <f t="shared" si="19"/>
        <v>0.017543859649122806</v>
      </c>
      <c r="T82" s="15">
        <f t="shared" si="19"/>
        <v>0.05263157894736842</v>
      </c>
      <c r="U82" s="15">
        <f t="shared" si="19"/>
        <v>0</v>
      </c>
      <c r="V82" s="15">
        <f t="shared" si="19"/>
        <v>0</v>
      </c>
      <c r="W82" s="15">
        <f t="shared" si="19"/>
        <v>0.08771929824561403</v>
      </c>
      <c r="X82" s="15">
        <f t="shared" si="19"/>
        <v>0</v>
      </c>
      <c r="Y82" s="15">
        <f t="shared" si="19"/>
        <v>0</v>
      </c>
      <c r="Z82" s="18">
        <f t="shared" si="19"/>
        <v>0.8421052631578947</v>
      </c>
      <c r="AA82" s="15"/>
      <c r="AB82" s="17">
        <f t="shared" si="19"/>
        <v>0</v>
      </c>
      <c r="AC82" s="15">
        <f t="shared" si="19"/>
        <v>0</v>
      </c>
      <c r="AD82" s="18">
        <f t="shared" si="19"/>
        <v>1</v>
      </c>
      <c r="AE82" s="15"/>
      <c r="AF82" s="17">
        <f t="shared" si="19"/>
        <v>0</v>
      </c>
      <c r="AG82" s="15">
        <f t="shared" si="19"/>
        <v>0</v>
      </c>
      <c r="AH82" s="15">
        <f t="shared" si="19"/>
        <v>0.3508771929824561</v>
      </c>
      <c r="AI82" s="15">
        <f t="shared" si="19"/>
        <v>0.3333333333333333</v>
      </c>
      <c r="AJ82" s="18">
        <f t="shared" si="19"/>
        <v>0.3157894736842105</v>
      </c>
      <c r="AK82" s="15"/>
      <c r="AL82" s="17">
        <f t="shared" si="19"/>
        <v>0.47368421052631576</v>
      </c>
      <c r="AM82" s="15">
        <f t="shared" si="19"/>
        <v>0.17543859649122806</v>
      </c>
      <c r="AN82" s="18">
        <f t="shared" si="19"/>
        <v>0.3508771929824561</v>
      </c>
      <c r="AO82" s="15"/>
      <c r="AP82" s="17">
        <f t="shared" si="19"/>
        <v>0.017543859649122806</v>
      </c>
      <c r="AQ82" s="15">
        <f t="shared" si="19"/>
        <v>0</v>
      </c>
      <c r="AR82" s="15">
        <f t="shared" si="19"/>
        <v>0</v>
      </c>
      <c r="AS82" s="15">
        <f t="shared" si="19"/>
        <v>0.017543859649122806</v>
      </c>
      <c r="AT82" s="15">
        <f t="shared" si="19"/>
        <v>0.03508771929824561</v>
      </c>
      <c r="AU82" s="15">
        <f t="shared" si="19"/>
        <v>0.08771929824561403</v>
      </c>
      <c r="AV82" s="18">
        <f t="shared" si="19"/>
        <v>0.017543859649122806</v>
      </c>
      <c r="AW82" s="2"/>
      <c r="AX82" s="2"/>
      <c r="AY82" s="2"/>
      <c r="AZ82" s="2"/>
      <c r="BA82" s="2"/>
      <c r="BB82" s="2"/>
      <c r="BC82" s="2"/>
      <c r="BD82" s="2"/>
      <c r="BE82" s="2"/>
    </row>
    <row r="83" spans="1:57" s="57" customFormat="1" ht="18.75">
      <c r="A83" s="63"/>
      <c r="B83" s="64"/>
      <c r="C83" s="12"/>
      <c r="D83" s="2"/>
      <c r="E83" s="13"/>
      <c r="F83" s="3"/>
      <c r="G83" s="2"/>
      <c r="H83" s="13"/>
      <c r="I83" s="2"/>
      <c r="J83" s="2"/>
      <c r="K83" s="3"/>
      <c r="L83" s="2"/>
      <c r="M83" s="13"/>
      <c r="N83" s="2"/>
      <c r="O83" s="2"/>
      <c r="P83" s="2"/>
      <c r="Q83" s="3"/>
      <c r="R83" s="2"/>
      <c r="S83" s="13"/>
      <c r="T83" s="2"/>
      <c r="U83" s="2"/>
      <c r="V83" s="2"/>
      <c r="W83" s="2"/>
      <c r="X83" s="2"/>
      <c r="Y83" s="2"/>
      <c r="Z83" s="3"/>
      <c r="AA83" s="2"/>
      <c r="AB83" s="13"/>
      <c r="AC83" s="2"/>
      <c r="AD83" s="3"/>
      <c r="AE83" s="2"/>
      <c r="AF83" s="13"/>
      <c r="AG83" s="2"/>
      <c r="AH83" s="2"/>
      <c r="AI83" s="2"/>
      <c r="AJ83" s="3"/>
      <c r="AK83" s="2"/>
      <c r="AL83" s="13"/>
      <c r="AM83" s="2"/>
      <c r="AN83" s="3"/>
      <c r="AO83" s="2"/>
      <c r="AP83" s="13"/>
      <c r="AQ83" s="2"/>
      <c r="AR83" s="2"/>
      <c r="AS83" s="2"/>
      <c r="AT83" s="2"/>
      <c r="AU83" s="2"/>
      <c r="AV83" s="3"/>
      <c r="AW83" s="2"/>
      <c r="AX83" s="2"/>
      <c r="AY83" s="2"/>
      <c r="AZ83" s="2"/>
      <c r="BA83" s="2"/>
      <c r="BB83" s="2"/>
      <c r="BC83" s="2"/>
      <c r="BD83" s="2"/>
      <c r="BE83" s="2"/>
    </row>
    <row r="84" spans="1:57" s="57" customFormat="1" ht="18.75">
      <c r="A84" s="55" t="s">
        <v>10</v>
      </c>
      <c r="B84" s="56"/>
      <c r="C84" s="12">
        <v>13</v>
      </c>
      <c r="D84" s="2"/>
      <c r="E84" s="13">
        <v>4</v>
      </c>
      <c r="F84" s="3">
        <v>9</v>
      </c>
      <c r="G84" s="2"/>
      <c r="H84" s="60">
        <v>9</v>
      </c>
      <c r="I84" s="61">
        <v>1</v>
      </c>
      <c r="J84" s="61">
        <v>3</v>
      </c>
      <c r="K84" s="62">
        <v>0</v>
      </c>
      <c r="L84" s="2"/>
      <c r="M84" s="60">
        <v>0</v>
      </c>
      <c r="N84" s="61">
        <v>1</v>
      </c>
      <c r="O84" s="61">
        <v>4</v>
      </c>
      <c r="P84" s="61">
        <v>4</v>
      </c>
      <c r="Q84" s="62">
        <v>4</v>
      </c>
      <c r="R84" s="2"/>
      <c r="S84" s="60">
        <v>0</v>
      </c>
      <c r="T84" s="61">
        <v>0</v>
      </c>
      <c r="U84" s="61">
        <v>1</v>
      </c>
      <c r="V84" s="61">
        <v>0</v>
      </c>
      <c r="W84" s="61">
        <v>1</v>
      </c>
      <c r="X84" s="61">
        <v>0</v>
      </c>
      <c r="Y84" s="61">
        <v>0</v>
      </c>
      <c r="Z84" s="62">
        <v>11</v>
      </c>
      <c r="AA84" s="2"/>
      <c r="AB84" s="60">
        <v>0</v>
      </c>
      <c r="AC84" s="61">
        <v>13</v>
      </c>
      <c r="AD84" s="62">
        <v>0</v>
      </c>
      <c r="AE84" s="2"/>
      <c r="AF84" s="60">
        <v>0</v>
      </c>
      <c r="AG84" s="61">
        <v>1</v>
      </c>
      <c r="AH84" s="61">
        <v>6</v>
      </c>
      <c r="AI84" s="61">
        <v>3</v>
      </c>
      <c r="AJ84" s="62">
        <v>3</v>
      </c>
      <c r="AK84" s="2"/>
      <c r="AL84" s="60">
        <v>6</v>
      </c>
      <c r="AM84" s="61">
        <v>4</v>
      </c>
      <c r="AN84" s="62">
        <v>3</v>
      </c>
      <c r="AO84" s="2"/>
      <c r="AP84" s="60"/>
      <c r="AQ84" s="61"/>
      <c r="AR84" s="61">
        <v>1</v>
      </c>
      <c r="AS84" s="61"/>
      <c r="AT84" s="61"/>
      <c r="AU84" s="61"/>
      <c r="AV84" s="62">
        <v>3</v>
      </c>
      <c r="AW84" s="2"/>
      <c r="AX84" s="2"/>
      <c r="AY84" s="2"/>
      <c r="AZ84" s="2"/>
      <c r="BA84" s="2"/>
      <c r="BB84" s="2"/>
      <c r="BC84" s="2"/>
      <c r="BD84" s="2"/>
      <c r="BE84" s="2"/>
    </row>
    <row r="85" spans="1:57" s="57" customFormat="1" ht="18.75">
      <c r="A85" s="63" t="s">
        <v>111</v>
      </c>
      <c r="B85" s="64"/>
      <c r="C85" s="12">
        <v>1</v>
      </c>
      <c r="D85" s="2"/>
      <c r="E85" s="13"/>
      <c r="F85" s="3">
        <v>1</v>
      </c>
      <c r="G85" s="2"/>
      <c r="H85" s="60">
        <v>1</v>
      </c>
      <c r="I85" s="61">
        <v>0</v>
      </c>
      <c r="J85" s="61">
        <v>0</v>
      </c>
      <c r="K85" s="62">
        <v>0</v>
      </c>
      <c r="L85" s="2"/>
      <c r="M85" s="60">
        <v>0</v>
      </c>
      <c r="N85" s="61">
        <v>0</v>
      </c>
      <c r="O85" s="61">
        <v>0</v>
      </c>
      <c r="P85" s="61">
        <v>0</v>
      </c>
      <c r="Q85" s="62">
        <v>1</v>
      </c>
      <c r="R85" s="2"/>
      <c r="S85" s="60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2">
        <v>1</v>
      </c>
      <c r="AA85" s="2"/>
      <c r="AB85" s="60">
        <v>0</v>
      </c>
      <c r="AC85" s="61">
        <v>0</v>
      </c>
      <c r="AD85" s="62">
        <v>1</v>
      </c>
      <c r="AE85" s="2"/>
      <c r="AF85" s="60">
        <v>0</v>
      </c>
      <c r="AG85" s="61">
        <v>0</v>
      </c>
      <c r="AH85" s="61">
        <v>0</v>
      </c>
      <c r="AI85" s="61">
        <v>0</v>
      </c>
      <c r="AJ85" s="62">
        <v>1</v>
      </c>
      <c r="AK85" s="2"/>
      <c r="AL85" s="60">
        <v>1</v>
      </c>
      <c r="AM85" s="61">
        <v>0</v>
      </c>
      <c r="AN85" s="62">
        <v>0</v>
      </c>
      <c r="AO85" s="2"/>
      <c r="AP85" s="60"/>
      <c r="AQ85" s="61"/>
      <c r="AR85" s="61"/>
      <c r="AS85" s="61"/>
      <c r="AT85" s="61"/>
      <c r="AU85" s="61"/>
      <c r="AV85" s="62"/>
      <c r="AW85" s="2"/>
      <c r="AX85" s="2"/>
      <c r="AY85" s="2"/>
      <c r="AZ85" s="2"/>
      <c r="BA85" s="2"/>
      <c r="BB85" s="2"/>
      <c r="BC85" s="2"/>
      <c r="BD85" s="2"/>
      <c r="BE85" s="2"/>
    </row>
    <row r="86" spans="1:57" s="57" customFormat="1" ht="18.75">
      <c r="A86" s="63"/>
      <c r="B86" s="64"/>
      <c r="C86" s="12"/>
      <c r="D86" s="2"/>
      <c r="E86" s="13"/>
      <c r="F86" s="3"/>
      <c r="G86" s="2"/>
      <c r="H86" s="60"/>
      <c r="I86" s="61"/>
      <c r="J86" s="61"/>
      <c r="K86" s="62"/>
      <c r="L86" s="2"/>
      <c r="M86" s="60"/>
      <c r="N86" s="61"/>
      <c r="O86" s="61"/>
      <c r="P86" s="61"/>
      <c r="Q86" s="62"/>
      <c r="R86" s="2"/>
      <c r="S86" s="60"/>
      <c r="T86" s="61"/>
      <c r="U86" s="61"/>
      <c r="V86" s="61"/>
      <c r="W86" s="61"/>
      <c r="X86" s="61"/>
      <c r="Y86" s="61"/>
      <c r="Z86" s="62"/>
      <c r="AA86" s="2"/>
      <c r="AB86" s="60"/>
      <c r="AC86" s="61"/>
      <c r="AD86" s="62"/>
      <c r="AE86" s="2"/>
      <c r="AF86" s="60"/>
      <c r="AG86" s="61"/>
      <c r="AH86" s="61"/>
      <c r="AI86" s="61"/>
      <c r="AJ86" s="62"/>
      <c r="AK86" s="2"/>
      <c r="AL86" s="60"/>
      <c r="AM86" s="61"/>
      <c r="AN86" s="62"/>
      <c r="AO86" s="2"/>
      <c r="AP86" s="60"/>
      <c r="AQ86" s="61"/>
      <c r="AR86" s="61"/>
      <c r="AS86" s="61"/>
      <c r="AT86" s="61"/>
      <c r="AU86" s="61"/>
      <c r="AV86" s="62"/>
      <c r="AW86" s="2"/>
      <c r="AX86" s="2"/>
      <c r="AY86" s="2"/>
      <c r="AZ86" s="2"/>
      <c r="BA86" s="2"/>
      <c r="BB86" s="2"/>
      <c r="BC86" s="2"/>
      <c r="BD86" s="2"/>
      <c r="BE86" s="2"/>
    </row>
    <row r="87" spans="1:57" s="57" customFormat="1" ht="18.75">
      <c r="A87" s="63" t="s">
        <v>3</v>
      </c>
      <c r="B87" s="64"/>
      <c r="C87" s="12">
        <f>SUM(C84:C85)</f>
        <v>14</v>
      </c>
      <c r="D87" s="2"/>
      <c r="E87" s="13">
        <f>SUM(E84:E85)</f>
        <v>4</v>
      </c>
      <c r="F87" s="3">
        <f>SUM(F84:F85)</f>
        <v>10</v>
      </c>
      <c r="G87" s="2"/>
      <c r="H87" s="13">
        <f>SUM(H84:H85)</f>
        <v>10</v>
      </c>
      <c r="I87" s="2">
        <f>SUM(I84:I85)</f>
        <v>1</v>
      </c>
      <c r="J87" s="2">
        <f>SUM(J84:J85)</f>
        <v>3</v>
      </c>
      <c r="K87" s="3">
        <f>SUM(K84:K85)</f>
        <v>0</v>
      </c>
      <c r="L87" s="2"/>
      <c r="M87" s="13">
        <f>SUM(M84:M85)</f>
        <v>0</v>
      </c>
      <c r="N87" s="2">
        <f>SUM(N84:N85)</f>
        <v>1</v>
      </c>
      <c r="O87" s="2">
        <f>SUM(O84:O85)</f>
        <v>4</v>
      </c>
      <c r="P87" s="2">
        <f>SUM(P84:P85)</f>
        <v>4</v>
      </c>
      <c r="Q87" s="3">
        <f>SUM(Q84:Q85)</f>
        <v>5</v>
      </c>
      <c r="R87" s="2"/>
      <c r="S87" s="13">
        <f aca="true" t="shared" si="20" ref="S87:Z87">SUM(S84:S85)</f>
        <v>0</v>
      </c>
      <c r="T87" s="2">
        <f t="shared" si="20"/>
        <v>0</v>
      </c>
      <c r="U87" s="2">
        <f t="shared" si="20"/>
        <v>1</v>
      </c>
      <c r="V87" s="2">
        <f t="shared" si="20"/>
        <v>0</v>
      </c>
      <c r="W87" s="2">
        <f t="shared" si="20"/>
        <v>1</v>
      </c>
      <c r="X87" s="2">
        <f t="shared" si="20"/>
        <v>0</v>
      </c>
      <c r="Y87" s="2">
        <f t="shared" si="20"/>
        <v>0</v>
      </c>
      <c r="Z87" s="3">
        <f t="shared" si="20"/>
        <v>12</v>
      </c>
      <c r="AA87" s="2"/>
      <c r="AB87" s="13">
        <f>SUM(AB84:AB85)</f>
        <v>0</v>
      </c>
      <c r="AC87" s="2">
        <f>SUM(AC84:AC85)</f>
        <v>13</v>
      </c>
      <c r="AD87" s="3">
        <f>SUM(AD84:AD85)</f>
        <v>1</v>
      </c>
      <c r="AE87" s="2"/>
      <c r="AF87" s="13">
        <f>SUM(AF84:AF85)</f>
        <v>0</v>
      </c>
      <c r="AG87" s="2">
        <f>SUM(AG84:AG85)</f>
        <v>1</v>
      </c>
      <c r="AH87" s="2">
        <f>SUM(AH84:AH85)</f>
        <v>6</v>
      </c>
      <c r="AI87" s="2">
        <f>SUM(AI84:AI85)</f>
        <v>3</v>
      </c>
      <c r="AJ87" s="3">
        <f>SUM(AJ84:AJ85)</f>
        <v>4</v>
      </c>
      <c r="AK87" s="2"/>
      <c r="AL87" s="13">
        <f>SUM(AL84:AL85)</f>
        <v>7</v>
      </c>
      <c r="AM87" s="2">
        <f>SUM(AM84:AM85)</f>
        <v>4</v>
      </c>
      <c r="AN87" s="3">
        <f>SUM(AN84:AN85)</f>
        <v>3</v>
      </c>
      <c r="AO87" s="2"/>
      <c r="AP87" s="13">
        <f aca="true" t="shared" si="21" ref="AP87:AV87">SUM(AP84:AP85)</f>
        <v>0</v>
      </c>
      <c r="AQ87" s="2">
        <f t="shared" si="21"/>
        <v>0</v>
      </c>
      <c r="AR87" s="2">
        <f t="shared" si="21"/>
        <v>1</v>
      </c>
      <c r="AS87" s="2">
        <f t="shared" si="21"/>
        <v>0</v>
      </c>
      <c r="AT87" s="2">
        <f t="shared" si="21"/>
        <v>0</v>
      </c>
      <c r="AU87" s="2">
        <f t="shared" si="21"/>
        <v>0</v>
      </c>
      <c r="AV87" s="3">
        <f t="shared" si="21"/>
        <v>3</v>
      </c>
      <c r="AW87" s="2"/>
      <c r="AX87" s="2"/>
      <c r="AY87" s="2"/>
      <c r="AZ87" s="2"/>
      <c r="BA87" s="2"/>
      <c r="BB87" s="2"/>
      <c r="BC87" s="2"/>
      <c r="BD87" s="2"/>
      <c r="BE87" s="2"/>
    </row>
    <row r="88" spans="1:57" s="57" customFormat="1" ht="18.75">
      <c r="A88" s="63" t="s">
        <v>4</v>
      </c>
      <c r="B88" s="64"/>
      <c r="C88" s="16">
        <f>C87/714</f>
        <v>0.0196078431372549</v>
      </c>
      <c r="D88" s="2"/>
      <c r="E88" s="17">
        <f aca="true" t="shared" si="22" ref="E88:AV88">E87/$C87</f>
        <v>0.2857142857142857</v>
      </c>
      <c r="F88" s="18">
        <f t="shared" si="22"/>
        <v>0.7142857142857143</v>
      </c>
      <c r="G88" s="15"/>
      <c r="H88" s="17">
        <f t="shared" si="22"/>
        <v>0.7142857142857143</v>
      </c>
      <c r="I88" s="15">
        <f t="shared" si="22"/>
        <v>0.07142857142857142</v>
      </c>
      <c r="J88" s="15">
        <f t="shared" si="22"/>
        <v>0.21428571428571427</v>
      </c>
      <c r="K88" s="18">
        <f t="shared" si="22"/>
        <v>0</v>
      </c>
      <c r="L88" s="15"/>
      <c r="M88" s="17">
        <f t="shared" si="22"/>
        <v>0</v>
      </c>
      <c r="N88" s="15">
        <f t="shared" si="22"/>
        <v>0.07142857142857142</v>
      </c>
      <c r="O88" s="15">
        <f t="shared" si="22"/>
        <v>0.2857142857142857</v>
      </c>
      <c r="P88" s="15">
        <f t="shared" si="22"/>
        <v>0.2857142857142857</v>
      </c>
      <c r="Q88" s="18">
        <f t="shared" si="22"/>
        <v>0.35714285714285715</v>
      </c>
      <c r="R88" s="15"/>
      <c r="S88" s="17">
        <f t="shared" si="22"/>
        <v>0</v>
      </c>
      <c r="T88" s="15">
        <f t="shared" si="22"/>
        <v>0</v>
      </c>
      <c r="U88" s="15">
        <f t="shared" si="22"/>
        <v>0.07142857142857142</v>
      </c>
      <c r="V88" s="15">
        <f t="shared" si="22"/>
        <v>0</v>
      </c>
      <c r="W88" s="15">
        <f t="shared" si="22"/>
        <v>0.07142857142857142</v>
      </c>
      <c r="X88" s="15">
        <f t="shared" si="22"/>
        <v>0</v>
      </c>
      <c r="Y88" s="15">
        <f t="shared" si="22"/>
        <v>0</v>
      </c>
      <c r="Z88" s="18">
        <f t="shared" si="22"/>
        <v>0.8571428571428571</v>
      </c>
      <c r="AA88" s="15"/>
      <c r="AB88" s="17">
        <f t="shared" si="22"/>
        <v>0</v>
      </c>
      <c r="AC88" s="15">
        <f t="shared" si="22"/>
        <v>0.9285714285714286</v>
      </c>
      <c r="AD88" s="18">
        <f t="shared" si="22"/>
        <v>0.07142857142857142</v>
      </c>
      <c r="AE88" s="15"/>
      <c r="AF88" s="17">
        <f t="shared" si="22"/>
        <v>0</v>
      </c>
      <c r="AG88" s="15">
        <f t="shared" si="22"/>
        <v>0.07142857142857142</v>
      </c>
      <c r="AH88" s="15">
        <f t="shared" si="22"/>
        <v>0.42857142857142855</v>
      </c>
      <c r="AI88" s="15">
        <f t="shared" si="22"/>
        <v>0.21428571428571427</v>
      </c>
      <c r="AJ88" s="18">
        <f t="shared" si="22"/>
        <v>0.2857142857142857</v>
      </c>
      <c r="AK88" s="15"/>
      <c r="AL88" s="17">
        <f t="shared" si="22"/>
        <v>0.5</v>
      </c>
      <c r="AM88" s="15">
        <f t="shared" si="22"/>
        <v>0.2857142857142857</v>
      </c>
      <c r="AN88" s="18">
        <f t="shared" si="22"/>
        <v>0.21428571428571427</v>
      </c>
      <c r="AO88" s="15"/>
      <c r="AP88" s="17">
        <f t="shared" si="22"/>
        <v>0</v>
      </c>
      <c r="AQ88" s="15">
        <f t="shared" si="22"/>
        <v>0</v>
      </c>
      <c r="AR88" s="15">
        <f t="shared" si="22"/>
        <v>0.07142857142857142</v>
      </c>
      <c r="AS88" s="15">
        <f t="shared" si="22"/>
        <v>0</v>
      </c>
      <c r="AT88" s="15">
        <f t="shared" si="22"/>
        <v>0</v>
      </c>
      <c r="AU88" s="15">
        <f t="shared" si="22"/>
        <v>0</v>
      </c>
      <c r="AV88" s="18">
        <f t="shared" si="22"/>
        <v>0.21428571428571427</v>
      </c>
      <c r="AW88" s="2"/>
      <c r="AX88" s="2"/>
      <c r="AY88" s="2"/>
      <c r="AZ88" s="2"/>
      <c r="BA88" s="2"/>
      <c r="BB88" s="2"/>
      <c r="BC88" s="2"/>
      <c r="BD88" s="2"/>
      <c r="BE88" s="2"/>
    </row>
    <row r="89" spans="1:57" s="57" customFormat="1" ht="18.75">
      <c r="A89" s="63"/>
      <c r="B89" s="64"/>
      <c r="C89" s="12"/>
      <c r="D89" s="2"/>
      <c r="E89" s="13"/>
      <c r="F89" s="3"/>
      <c r="G89" s="2"/>
      <c r="H89" s="13"/>
      <c r="I89" s="2"/>
      <c r="J89" s="2"/>
      <c r="K89" s="3"/>
      <c r="L89" s="2"/>
      <c r="M89" s="13"/>
      <c r="N89" s="2"/>
      <c r="O89" s="2"/>
      <c r="P89" s="2"/>
      <c r="Q89" s="3"/>
      <c r="R89" s="2"/>
      <c r="S89" s="13"/>
      <c r="T89" s="2"/>
      <c r="U89" s="2"/>
      <c r="V89" s="2"/>
      <c r="W89" s="2"/>
      <c r="X89" s="2"/>
      <c r="Y89" s="2"/>
      <c r="Z89" s="3"/>
      <c r="AA89" s="2"/>
      <c r="AB89" s="13"/>
      <c r="AC89" s="2"/>
      <c r="AD89" s="3"/>
      <c r="AE89" s="2"/>
      <c r="AF89" s="13"/>
      <c r="AG89" s="2"/>
      <c r="AH89" s="2"/>
      <c r="AI89" s="2"/>
      <c r="AJ89" s="3"/>
      <c r="AK89" s="2"/>
      <c r="AL89" s="13"/>
      <c r="AM89" s="2"/>
      <c r="AN89" s="3"/>
      <c r="AO89" s="2"/>
      <c r="AP89" s="13"/>
      <c r="AQ89" s="2"/>
      <c r="AR89" s="2"/>
      <c r="AS89" s="2"/>
      <c r="AT89" s="2"/>
      <c r="AU89" s="2"/>
      <c r="AV89" s="3"/>
      <c r="AW89" s="2"/>
      <c r="AX89" s="2"/>
      <c r="AY89" s="2"/>
      <c r="AZ89" s="2"/>
      <c r="BA89" s="2"/>
      <c r="BB89" s="2"/>
      <c r="BC89" s="2"/>
      <c r="BD89" s="2"/>
      <c r="BE89" s="2"/>
    </row>
    <row r="90" spans="1:57" s="57" customFormat="1" ht="18.75">
      <c r="A90" s="55" t="s">
        <v>11</v>
      </c>
      <c r="B90" s="56"/>
      <c r="C90" s="12"/>
      <c r="D90" s="2"/>
      <c r="E90" s="13"/>
      <c r="F90" s="3"/>
      <c r="G90" s="2"/>
      <c r="H90" s="13"/>
      <c r="I90" s="2"/>
      <c r="J90" s="2"/>
      <c r="K90" s="3"/>
      <c r="L90" s="2"/>
      <c r="M90" s="13"/>
      <c r="N90" s="2"/>
      <c r="O90" s="2"/>
      <c r="P90" s="2"/>
      <c r="Q90" s="3"/>
      <c r="R90" s="2"/>
      <c r="S90" s="13"/>
      <c r="T90" s="2"/>
      <c r="U90" s="2"/>
      <c r="V90" s="2"/>
      <c r="W90" s="2"/>
      <c r="X90" s="2"/>
      <c r="Y90" s="2"/>
      <c r="Z90" s="3"/>
      <c r="AA90" s="2"/>
      <c r="AB90" s="13"/>
      <c r="AC90" s="2"/>
      <c r="AD90" s="3"/>
      <c r="AE90" s="2"/>
      <c r="AF90" s="13"/>
      <c r="AG90" s="2"/>
      <c r="AH90" s="2"/>
      <c r="AI90" s="2"/>
      <c r="AJ90" s="3"/>
      <c r="AK90" s="2"/>
      <c r="AL90" s="13"/>
      <c r="AM90" s="2"/>
      <c r="AN90" s="3"/>
      <c r="AO90" s="2"/>
      <c r="AP90" s="13"/>
      <c r="AQ90" s="2"/>
      <c r="AR90" s="2"/>
      <c r="AS90" s="2"/>
      <c r="AT90" s="2"/>
      <c r="AU90" s="2"/>
      <c r="AV90" s="3"/>
      <c r="AW90" s="2"/>
      <c r="AX90" s="2"/>
      <c r="AY90" s="2"/>
      <c r="AZ90" s="2"/>
      <c r="BA90" s="2"/>
      <c r="BB90" s="2"/>
      <c r="BC90" s="2"/>
      <c r="BD90" s="2"/>
      <c r="BE90" s="2"/>
    </row>
    <row r="91" spans="1:57" s="57" customFormat="1" ht="18.75">
      <c r="A91" s="58" t="s">
        <v>112</v>
      </c>
      <c r="B91" s="59"/>
      <c r="C91" s="65">
        <v>1</v>
      </c>
      <c r="D91" s="2"/>
      <c r="E91" s="13">
        <v>0</v>
      </c>
      <c r="F91" s="3">
        <v>1</v>
      </c>
      <c r="G91" s="2"/>
      <c r="H91" s="60">
        <v>1</v>
      </c>
      <c r="I91" s="61">
        <v>0</v>
      </c>
      <c r="J91" s="61">
        <v>0</v>
      </c>
      <c r="K91" s="62">
        <v>0</v>
      </c>
      <c r="L91" s="2"/>
      <c r="M91" s="60">
        <v>0</v>
      </c>
      <c r="N91" s="61">
        <v>0</v>
      </c>
      <c r="O91" s="61">
        <v>0</v>
      </c>
      <c r="P91" s="61">
        <v>1</v>
      </c>
      <c r="Q91" s="62">
        <v>0</v>
      </c>
      <c r="R91" s="2"/>
      <c r="S91" s="60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2">
        <v>1</v>
      </c>
      <c r="AA91" s="2"/>
      <c r="AB91" s="60">
        <v>0</v>
      </c>
      <c r="AC91" s="61">
        <v>0</v>
      </c>
      <c r="AD91" s="62">
        <v>1</v>
      </c>
      <c r="AE91" s="2"/>
      <c r="AF91" s="60">
        <v>0</v>
      </c>
      <c r="AG91" s="61">
        <v>0</v>
      </c>
      <c r="AH91" s="61">
        <v>0</v>
      </c>
      <c r="AI91" s="61">
        <v>1</v>
      </c>
      <c r="AJ91" s="62">
        <v>0</v>
      </c>
      <c r="AK91" s="2"/>
      <c r="AL91" s="60">
        <v>1</v>
      </c>
      <c r="AM91" s="61">
        <v>0</v>
      </c>
      <c r="AN91" s="62">
        <v>0</v>
      </c>
      <c r="AO91" s="2"/>
      <c r="AP91" s="60"/>
      <c r="AQ91" s="61"/>
      <c r="AR91" s="61"/>
      <c r="AS91" s="61"/>
      <c r="AT91" s="61"/>
      <c r="AU91" s="61"/>
      <c r="AV91" s="62"/>
      <c r="AW91" s="2"/>
      <c r="AX91" s="2"/>
      <c r="AY91" s="2"/>
      <c r="AZ91" s="2"/>
      <c r="BA91" s="2"/>
      <c r="BB91" s="2"/>
      <c r="BC91" s="2"/>
      <c r="BD91" s="2"/>
      <c r="BE91" s="2"/>
    </row>
    <row r="92" spans="1:57" s="57" customFormat="1" ht="18.75">
      <c r="A92" s="58" t="s">
        <v>121</v>
      </c>
      <c r="B92" s="59"/>
      <c r="C92" s="65">
        <v>10</v>
      </c>
      <c r="D92" s="2"/>
      <c r="E92" s="13">
        <v>8</v>
      </c>
      <c r="F92" s="3">
        <v>2</v>
      </c>
      <c r="G92" s="2"/>
      <c r="H92" s="60">
        <v>5</v>
      </c>
      <c r="I92" s="61">
        <v>0</v>
      </c>
      <c r="J92" s="61">
        <v>5</v>
      </c>
      <c r="K92" s="62">
        <v>0</v>
      </c>
      <c r="L92" s="2"/>
      <c r="M92" s="60">
        <v>0</v>
      </c>
      <c r="N92" s="61">
        <v>6</v>
      </c>
      <c r="O92" s="61">
        <v>2</v>
      </c>
      <c r="P92" s="61">
        <v>2</v>
      </c>
      <c r="Q92" s="62">
        <v>0</v>
      </c>
      <c r="R92" s="2"/>
      <c r="S92" s="60">
        <v>0</v>
      </c>
      <c r="T92" s="61">
        <v>0</v>
      </c>
      <c r="U92" s="61">
        <v>1</v>
      </c>
      <c r="V92" s="61">
        <v>0</v>
      </c>
      <c r="W92" s="61">
        <v>0</v>
      </c>
      <c r="X92" s="61">
        <v>0</v>
      </c>
      <c r="Y92" s="61">
        <v>0</v>
      </c>
      <c r="Z92" s="62">
        <v>9</v>
      </c>
      <c r="AA92" s="2"/>
      <c r="AB92" s="60">
        <v>0</v>
      </c>
      <c r="AC92" s="61">
        <v>5</v>
      </c>
      <c r="AD92" s="62">
        <v>5</v>
      </c>
      <c r="AE92" s="2"/>
      <c r="AF92" s="60">
        <v>0</v>
      </c>
      <c r="AG92" s="61">
        <v>5</v>
      </c>
      <c r="AH92" s="61">
        <v>4</v>
      </c>
      <c r="AI92" s="61">
        <v>1</v>
      </c>
      <c r="AJ92" s="62">
        <v>0</v>
      </c>
      <c r="AK92" s="2"/>
      <c r="AL92" s="60">
        <v>1</v>
      </c>
      <c r="AM92" s="61">
        <v>3</v>
      </c>
      <c r="AN92" s="62">
        <v>6</v>
      </c>
      <c r="AO92" s="2"/>
      <c r="AP92" s="60">
        <v>1</v>
      </c>
      <c r="AQ92" s="61"/>
      <c r="AR92" s="61"/>
      <c r="AS92" s="61"/>
      <c r="AT92" s="61">
        <v>2</v>
      </c>
      <c r="AU92" s="61"/>
      <c r="AV92" s="62"/>
      <c r="AW92" s="2"/>
      <c r="AX92" s="2"/>
      <c r="AY92" s="2"/>
      <c r="AZ92" s="2"/>
      <c r="BA92" s="2"/>
      <c r="BB92" s="2"/>
      <c r="BC92" s="2"/>
      <c r="BD92" s="2"/>
      <c r="BE92" s="2"/>
    </row>
    <row r="93" spans="1:57" s="57" customFormat="1" ht="18.75">
      <c r="A93" s="58" t="s">
        <v>75</v>
      </c>
      <c r="B93" s="59"/>
      <c r="C93" s="65">
        <v>12</v>
      </c>
      <c r="D93" s="2"/>
      <c r="E93" s="13">
        <v>10</v>
      </c>
      <c r="F93" s="3">
        <v>2</v>
      </c>
      <c r="G93" s="2"/>
      <c r="H93" s="60">
        <v>9</v>
      </c>
      <c r="I93" s="61">
        <v>0</v>
      </c>
      <c r="J93" s="61">
        <v>3</v>
      </c>
      <c r="K93" s="62">
        <v>0</v>
      </c>
      <c r="L93" s="2"/>
      <c r="M93" s="60">
        <v>1</v>
      </c>
      <c r="N93" s="61">
        <v>1</v>
      </c>
      <c r="O93" s="61">
        <v>6</v>
      </c>
      <c r="P93" s="61">
        <v>4</v>
      </c>
      <c r="Q93" s="62">
        <v>0</v>
      </c>
      <c r="R93" s="2"/>
      <c r="S93" s="60">
        <v>0</v>
      </c>
      <c r="T93" s="61">
        <v>1</v>
      </c>
      <c r="U93" s="61">
        <v>1</v>
      </c>
      <c r="V93" s="61">
        <v>0</v>
      </c>
      <c r="W93" s="61">
        <v>1</v>
      </c>
      <c r="X93" s="61">
        <v>0</v>
      </c>
      <c r="Y93" s="61">
        <v>0</v>
      </c>
      <c r="Z93" s="62">
        <v>9</v>
      </c>
      <c r="AA93" s="2"/>
      <c r="AB93" s="60">
        <v>0</v>
      </c>
      <c r="AC93" s="61">
        <v>11</v>
      </c>
      <c r="AD93" s="62">
        <v>1</v>
      </c>
      <c r="AE93" s="2"/>
      <c r="AF93" s="60">
        <v>0</v>
      </c>
      <c r="AG93" s="61">
        <v>3</v>
      </c>
      <c r="AH93" s="61">
        <v>5</v>
      </c>
      <c r="AI93" s="61">
        <v>4</v>
      </c>
      <c r="AJ93" s="62">
        <v>0</v>
      </c>
      <c r="AK93" s="2"/>
      <c r="AL93" s="60">
        <v>3</v>
      </c>
      <c r="AM93" s="61">
        <v>6</v>
      </c>
      <c r="AN93" s="62">
        <v>3</v>
      </c>
      <c r="AO93" s="2"/>
      <c r="AP93" s="60"/>
      <c r="AQ93" s="61"/>
      <c r="AR93" s="61"/>
      <c r="AS93" s="61">
        <v>1</v>
      </c>
      <c r="AT93" s="61">
        <v>1</v>
      </c>
      <c r="AU93" s="61">
        <v>2</v>
      </c>
      <c r="AV93" s="62">
        <v>2</v>
      </c>
      <c r="AW93" s="2"/>
      <c r="AX93" s="2"/>
      <c r="AY93" s="2"/>
      <c r="AZ93" s="2"/>
      <c r="BA93" s="2"/>
      <c r="BB93" s="2"/>
      <c r="BC93" s="2"/>
      <c r="BD93" s="2"/>
      <c r="BE93" s="2"/>
    </row>
    <row r="94" spans="1:57" s="57" customFormat="1" ht="18.75">
      <c r="A94" s="58" t="s">
        <v>76</v>
      </c>
      <c r="B94" s="59"/>
      <c r="C94" s="65">
        <v>13</v>
      </c>
      <c r="D94" s="2"/>
      <c r="E94" s="13">
        <v>3</v>
      </c>
      <c r="F94" s="3">
        <v>10</v>
      </c>
      <c r="G94" s="2"/>
      <c r="H94" s="60">
        <v>11</v>
      </c>
      <c r="I94" s="61">
        <v>0</v>
      </c>
      <c r="J94" s="61">
        <v>2</v>
      </c>
      <c r="K94" s="62">
        <v>0</v>
      </c>
      <c r="L94" s="2"/>
      <c r="M94" s="60">
        <v>1</v>
      </c>
      <c r="N94" s="61">
        <v>3</v>
      </c>
      <c r="O94" s="61">
        <v>3</v>
      </c>
      <c r="P94" s="61">
        <v>5</v>
      </c>
      <c r="Q94" s="62">
        <v>1</v>
      </c>
      <c r="R94" s="2"/>
      <c r="S94" s="60">
        <v>0</v>
      </c>
      <c r="T94" s="61">
        <v>0</v>
      </c>
      <c r="U94" s="61">
        <v>1</v>
      </c>
      <c r="V94" s="61">
        <v>0</v>
      </c>
      <c r="W94" s="61">
        <v>0</v>
      </c>
      <c r="X94" s="61">
        <v>0</v>
      </c>
      <c r="Y94" s="61">
        <v>0</v>
      </c>
      <c r="Z94" s="62">
        <v>12</v>
      </c>
      <c r="AA94" s="2"/>
      <c r="AB94" s="60">
        <v>0</v>
      </c>
      <c r="AC94" s="61">
        <v>12</v>
      </c>
      <c r="AD94" s="62">
        <v>1</v>
      </c>
      <c r="AE94" s="2"/>
      <c r="AF94" s="60">
        <v>0</v>
      </c>
      <c r="AG94" s="61">
        <v>2</v>
      </c>
      <c r="AH94" s="61">
        <v>5</v>
      </c>
      <c r="AI94" s="61">
        <v>4</v>
      </c>
      <c r="AJ94" s="62">
        <v>2</v>
      </c>
      <c r="AK94" s="2"/>
      <c r="AL94" s="60">
        <v>7</v>
      </c>
      <c r="AM94" s="61">
        <v>4</v>
      </c>
      <c r="AN94" s="62">
        <v>2</v>
      </c>
      <c r="AO94" s="2"/>
      <c r="AP94" s="60"/>
      <c r="AQ94" s="61"/>
      <c r="AR94" s="61"/>
      <c r="AS94" s="61"/>
      <c r="AT94" s="61"/>
      <c r="AU94" s="61">
        <v>2</v>
      </c>
      <c r="AV94" s="62">
        <v>2</v>
      </c>
      <c r="AW94" s="2"/>
      <c r="AX94" s="2"/>
      <c r="AY94" s="2"/>
      <c r="AZ94" s="2"/>
      <c r="BA94" s="2"/>
      <c r="BB94" s="2"/>
      <c r="BC94" s="2"/>
      <c r="BD94" s="2"/>
      <c r="BE94" s="2"/>
    </row>
    <row r="95" spans="1:57" s="57" customFormat="1" ht="18.75">
      <c r="A95" s="58" t="s">
        <v>77</v>
      </c>
      <c r="B95" s="59"/>
      <c r="C95" s="65">
        <v>11</v>
      </c>
      <c r="D95" s="2"/>
      <c r="E95" s="13">
        <v>4</v>
      </c>
      <c r="F95" s="3">
        <v>7</v>
      </c>
      <c r="G95" s="2"/>
      <c r="H95" s="60">
        <v>5</v>
      </c>
      <c r="I95" s="61">
        <v>2</v>
      </c>
      <c r="J95" s="61">
        <v>4</v>
      </c>
      <c r="K95" s="62">
        <v>0</v>
      </c>
      <c r="L95" s="2"/>
      <c r="M95" s="60">
        <v>0</v>
      </c>
      <c r="N95" s="61">
        <v>1</v>
      </c>
      <c r="O95" s="61">
        <v>1</v>
      </c>
      <c r="P95" s="61">
        <v>8</v>
      </c>
      <c r="Q95" s="62">
        <v>1</v>
      </c>
      <c r="R95" s="2"/>
      <c r="S95" s="60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2">
        <v>11</v>
      </c>
      <c r="AA95" s="2"/>
      <c r="AB95" s="60">
        <v>0</v>
      </c>
      <c r="AC95" s="61">
        <v>6</v>
      </c>
      <c r="AD95" s="62">
        <v>5</v>
      </c>
      <c r="AE95" s="2"/>
      <c r="AF95" s="60">
        <v>2</v>
      </c>
      <c r="AG95" s="61">
        <v>2</v>
      </c>
      <c r="AH95" s="61">
        <v>4</v>
      </c>
      <c r="AI95" s="61">
        <v>2</v>
      </c>
      <c r="AJ95" s="62">
        <v>1</v>
      </c>
      <c r="AK95" s="2"/>
      <c r="AL95" s="60">
        <v>4</v>
      </c>
      <c r="AM95" s="61">
        <v>3</v>
      </c>
      <c r="AN95" s="62">
        <v>4</v>
      </c>
      <c r="AO95" s="2"/>
      <c r="AP95" s="60"/>
      <c r="AQ95" s="61"/>
      <c r="AR95" s="61"/>
      <c r="AS95" s="61"/>
      <c r="AT95" s="61"/>
      <c r="AU95" s="61"/>
      <c r="AV95" s="62">
        <v>3</v>
      </c>
      <c r="AW95" s="2"/>
      <c r="AX95" s="2"/>
      <c r="AY95" s="2"/>
      <c r="AZ95" s="2"/>
      <c r="BA95" s="2"/>
      <c r="BB95" s="2"/>
      <c r="BC95" s="2"/>
      <c r="BD95" s="2"/>
      <c r="BE95" s="2"/>
    </row>
    <row r="96" spans="1:57" s="57" customFormat="1" ht="18.75">
      <c r="A96" s="58" t="s">
        <v>78</v>
      </c>
      <c r="B96" s="59"/>
      <c r="C96" s="65">
        <v>12</v>
      </c>
      <c r="D96" s="2"/>
      <c r="E96" s="13">
        <v>10</v>
      </c>
      <c r="F96" s="3">
        <v>2</v>
      </c>
      <c r="G96" s="2"/>
      <c r="H96" s="60">
        <v>9</v>
      </c>
      <c r="I96" s="61">
        <v>0</v>
      </c>
      <c r="J96" s="61">
        <v>3</v>
      </c>
      <c r="K96" s="62">
        <v>0</v>
      </c>
      <c r="L96" s="2"/>
      <c r="M96" s="60">
        <v>0</v>
      </c>
      <c r="N96" s="61">
        <v>0</v>
      </c>
      <c r="O96" s="61">
        <v>2</v>
      </c>
      <c r="P96" s="61">
        <v>8</v>
      </c>
      <c r="Q96" s="62">
        <v>2</v>
      </c>
      <c r="R96" s="2"/>
      <c r="S96" s="60">
        <v>0</v>
      </c>
      <c r="T96" s="61">
        <v>0</v>
      </c>
      <c r="U96" s="61">
        <v>4</v>
      </c>
      <c r="V96" s="61">
        <v>0</v>
      </c>
      <c r="W96" s="61">
        <v>0</v>
      </c>
      <c r="X96" s="61">
        <v>0</v>
      </c>
      <c r="Y96" s="61">
        <v>0</v>
      </c>
      <c r="Z96" s="62">
        <v>8</v>
      </c>
      <c r="AA96" s="2"/>
      <c r="AB96" s="60">
        <v>0</v>
      </c>
      <c r="AC96" s="61">
        <v>11</v>
      </c>
      <c r="AD96" s="62">
        <v>1</v>
      </c>
      <c r="AE96" s="2"/>
      <c r="AF96" s="60">
        <v>0</v>
      </c>
      <c r="AG96" s="61">
        <v>2</v>
      </c>
      <c r="AH96" s="61">
        <v>3</v>
      </c>
      <c r="AI96" s="61">
        <v>5</v>
      </c>
      <c r="AJ96" s="62">
        <v>2</v>
      </c>
      <c r="AK96" s="2"/>
      <c r="AL96" s="60">
        <v>5</v>
      </c>
      <c r="AM96" s="61">
        <v>5</v>
      </c>
      <c r="AN96" s="62">
        <v>2</v>
      </c>
      <c r="AO96" s="2"/>
      <c r="AP96" s="60"/>
      <c r="AQ96" s="61"/>
      <c r="AR96" s="61">
        <v>2</v>
      </c>
      <c r="AS96" s="61"/>
      <c r="AT96" s="61"/>
      <c r="AU96" s="61"/>
      <c r="AV96" s="62">
        <v>3</v>
      </c>
      <c r="AW96" s="2"/>
      <c r="AX96" s="2"/>
      <c r="AY96" s="2"/>
      <c r="AZ96" s="2"/>
      <c r="BA96" s="2"/>
      <c r="BB96" s="2"/>
      <c r="BC96" s="2"/>
      <c r="BD96" s="2"/>
      <c r="BE96" s="2"/>
    </row>
    <row r="97" spans="1:57" s="57" customFormat="1" ht="18.75">
      <c r="A97" s="58"/>
      <c r="B97" s="59"/>
      <c r="C97" s="12"/>
      <c r="D97" s="2"/>
      <c r="E97" s="13"/>
      <c r="F97" s="3"/>
      <c r="G97" s="2"/>
      <c r="H97" s="13"/>
      <c r="I97" s="2"/>
      <c r="J97" s="2"/>
      <c r="K97" s="3"/>
      <c r="L97" s="2"/>
      <c r="M97" s="13"/>
      <c r="N97" s="2"/>
      <c r="O97" s="2"/>
      <c r="P97" s="2"/>
      <c r="Q97" s="3"/>
      <c r="R97" s="2"/>
      <c r="S97" s="13"/>
      <c r="T97" s="2"/>
      <c r="U97" s="2"/>
      <c r="V97" s="2"/>
      <c r="W97" s="2"/>
      <c r="X97" s="2"/>
      <c r="Y97" s="2"/>
      <c r="Z97" s="3"/>
      <c r="AA97" s="2"/>
      <c r="AB97" s="13"/>
      <c r="AC97" s="2"/>
      <c r="AD97" s="3"/>
      <c r="AE97" s="2"/>
      <c r="AF97" s="13"/>
      <c r="AG97" s="2"/>
      <c r="AH97" s="2"/>
      <c r="AI97" s="2"/>
      <c r="AJ97" s="3"/>
      <c r="AK97" s="2"/>
      <c r="AL97" s="13"/>
      <c r="AM97" s="2"/>
      <c r="AN97" s="3"/>
      <c r="AO97" s="2"/>
      <c r="AP97" s="13"/>
      <c r="AQ97" s="2"/>
      <c r="AR97" s="2"/>
      <c r="AS97" s="2"/>
      <c r="AT97" s="2"/>
      <c r="AU97" s="2"/>
      <c r="AV97" s="3"/>
      <c r="AW97" s="2"/>
      <c r="AX97" s="2"/>
      <c r="AY97" s="2"/>
      <c r="AZ97" s="2"/>
      <c r="BA97" s="2"/>
      <c r="BB97" s="2"/>
      <c r="BC97" s="2"/>
      <c r="BD97" s="2"/>
      <c r="BE97" s="2"/>
    </row>
    <row r="98" spans="1:57" s="57" customFormat="1" ht="18.75">
      <c r="A98" s="63" t="s">
        <v>3</v>
      </c>
      <c r="B98" s="64"/>
      <c r="C98" s="12">
        <f>SUM(C91:C96)</f>
        <v>59</v>
      </c>
      <c r="D98" s="2"/>
      <c r="E98" s="13">
        <f>SUM(E91:E96)</f>
        <v>35</v>
      </c>
      <c r="F98" s="3">
        <f>SUM(F91:F96)</f>
        <v>24</v>
      </c>
      <c r="G98" s="2"/>
      <c r="H98" s="13">
        <f>SUM(H91:H96)</f>
        <v>40</v>
      </c>
      <c r="I98" s="2">
        <f>SUM(I91:I96)</f>
        <v>2</v>
      </c>
      <c r="J98" s="2">
        <f>SUM(J91:J96)</f>
        <v>17</v>
      </c>
      <c r="K98" s="3">
        <f>SUM(K91:K96)</f>
        <v>0</v>
      </c>
      <c r="L98" s="2"/>
      <c r="M98" s="13">
        <f>SUM(M91:M96)</f>
        <v>2</v>
      </c>
      <c r="N98" s="2">
        <f>SUM(N91:N96)</f>
        <v>11</v>
      </c>
      <c r="O98" s="2">
        <f>SUM(O91:O96)</f>
        <v>14</v>
      </c>
      <c r="P98" s="2">
        <f>SUM(P91:P96)</f>
        <v>28</v>
      </c>
      <c r="Q98" s="3">
        <f>SUM(Q91:Q96)</f>
        <v>4</v>
      </c>
      <c r="R98" s="2"/>
      <c r="S98" s="13">
        <f aca="true" t="shared" si="23" ref="S98:Z98">SUM(S91:S96)</f>
        <v>0</v>
      </c>
      <c r="T98" s="2">
        <f t="shared" si="23"/>
        <v>1</v>
      </c>
      <c r="U98" s="2">
        <f t="shared" si="23"/>
        <v>7</v>
      </c>
      <c r="V98" s="2">
        <f t="shared" si="23"/>
        <v>0</v>
      </c>
      <c r="W98" s="2">
        <f t="shared" si="23"/>
        <v>1</v>
      </c>
      <c r="X98" s="2">
        <f t="shared" si="23"/>
        <v>0</v>
      </c>
      <c r="Y98" s="2">
        <f t="shared" si="23"/>
        <v>0</v>
      </c>
      <c r="Z98" s="3">
        <f t="shared" si="23"/>
        <v>50</v>
      </c>
      <c r="AA98" s="2"/>
      <c r="AB98" s="13">
        <f>SUM(AB91:AB96)</f>
        <v>0</v>
      </c>
      <c r="AC98" s="2">
        <f>SUM(AC91:AC96)</f>
        <v>45</v>
      </c>
      <c r="AD98" s="3">
        <f>SUM(AD91:AD96)</f>
        <v>14</v>
      </c>
      <c r="AE98" s="2"/>
      <c r="AF98" s="13">
        <f>SUM(AF91:AF96)</f>
        <v>2</v>
      </c>
      <c r="AG98" s="2">
        <f>SUM(AG91:AG96)</f>
        <v>14</v>
      </c>
      <c r="AH98" s="2">
        <f>SUM(AH91:AH96)</f>
        <v>21</v>
      </c>
      <c r="AI98" s="2">
        <f>SUM(AI91:AI96)</f>
        <v>17</v>
      </c>
      <c r="AJ98" s="3">
        <f>SUM(AJ91:AJ96)</f>
        <v>5</v>
      </c>
      <c r="AK98" s="2"/>
      <c r="AL98" s="13">
        <f>SUM(AL91:AL96)</f>
        <v>21</v>
      </c>
      <c r="AM98" s="2">
        <f>SUM(AM91:AM96)</f>
        <v>21</v>
      </c>
      <c r="AN98" s="3">
        <f>SUM(AN91:AN96)</f>
        <v>17</v>
      </c>
      <c r="AO98" s="2"/>
      <c r="AP98" s="13">
        <f aca="true" t="shared" si="24" ref="AP98:AV98">SUM(AP91:AP96)</f>
        <v>1</v>
      </c>
      <c r="AQ98" s="2">
        <f t="shared" si="24"/>
        <v>0</v>
      </c>
      <c r="AR98" s="2">
        <f t="shared" si="24"/>
        <v>2</v>
      </c>
      <c r="AS98" s="2">
        <f t="shared" si="24"/>
        <v>1</v>
      </c>
      <c r="AT98" s="2">
        <f t="shared" si="24"/>
        <v>3</v>
      </c>
      <c r="AU98" s="2">
        <f t="shared" si="24"/>
        <v>4</v>
      </c>
      <c r="AV98" s="3">
        <f t="shared" si="24"/>
        <v>10</v>
      </c>
      <c r="AW98" s="2"/>
      <c r="AX98" s="2"/>
      <c r="AY98" s="2"/>
      <c r="AZ98" s="2"/>
      <c r="BA98" s="2"/>
      <c r="BB98" s="2"/>
      <c r="BC98" s="2"/>
      <c r="BD98" s="2"/>
      <c r="BE98" s="2"/>
    </row>
    <row r="99" spans="1:57" s="57" customFormat="1" ht="18.75">
      <c r="A99" s="63" t="s">
        <v>4</v>
      </c>
      <c r="B99" s="64"/>
      <c r="C99" s="16">
        <f>C98/714</f>
        <v>0.08263305322128851</v>
      </c>
      <c r="D99" s="2"/>
      <c r="E99" s="17">
        <f aca="true" t="shared" si="25" ref="E99:AV99">E98/$C98</f>
        <v>0.5932203389830508</v>
      </c>
      <c r="F99" s="18">
        <f t="shared" si="25"/>
        <v>0.4067796610169492</v>
      </c>
      <c r="G99" s="15"/>
      <c r="H99" s="17">
        <f t="shared" si="25"/>
        <v>0.6779661016949152</v>
      </c>
      <c r="I99" s="15">
        <f t="shared" si="25"/>
        <v>0.03389830508474576</v>
      </c>
      <c r="J99" s="15">
        <f t="shared" si="25"/>
        <v>0.288135593220339</v>
      </c>
      <c r="K99" s="18">
        <f t="shared" si="25"/>
        <v>0</v>
      </c>
      <c r="L99" s="15"/>
      <c r="M99" s="17">
        <f t="shared" si="25"/>
        <v>0.03389830508474576</v>
      </c>
      <c r="N99" s="15">
        <f t="shared" si="25"/>
        <v>0.1864406779661017</v>
      </c>
      <c r="O99" s="15">
        <f t="shared" si="25"/>
        <v>0.23728813559322035</v>
      </c>
      <c r="P99" s="15">
        <f t="shared" si="25"/>
        <v>0.4745762711864407</v>
      </c>
      <c r="Q99" s="18">
        <f t="shared" si="25"/>
        <v>0.06779661016949153</v>
      </c>
      <c r="R99" s="15"/>
      <c r="S99" s="17">
        <f t="shared" si="25"/>
        <v>0</v>
      </c>
      <c r="T99" s="15">
        <f t="shared" si="25"/>
        <v>0.01694915254237288</v>
      </c>
      <c r="U99" s="15">
        <f t="shared" si="25"/>
        <v>0.11864406779661017</v>
      </c>
      <c r="V99" s="15">
        <f t="shared" si="25"/>
        <v>0</v>
      </c>
      <c r="W99" s="15">
        <f t="shared" si="25"/>
        <v>0.01694915254237288</v>
      </c>
      <c r="X99" s="15">
        <f t="shared" si="25"/>
        <v>0</v>
      </c>
      <c r="Y99" s="15">
        <f t="shared" si="25"/>
        <v>0</v>
      </c>
      <c r="Z99" s="18">
        <f t="shared" si="25"/>
        <v>0.847457627118644</v>
      </c>
      <c r="AA99" s="15"/>
      <c r="AB99" s="17">
        <f t="shared" si="25"/>
        <v>0</v>
      </c>
      <c r="AC99" s="15">
        <f t="shared" si="25"/>
        <v>0.7627118644067796</v>
      </c>
      <c r="AD99" s="18">
        <f t="shared" si="25"/>
        <v>0.23728813559322035</v>
      </c>
      <c r="AE99" s="15"/>
      <c r="AF99" s="17">
        <f t="shared" si="25"/>
        <v>0.03389830508474576</v>
      </c>
      <c r="AG99" s="15">
        <f t="shared" si="25"/>
        <v>0.23728813559322035</v>
      </c>
      <c r="AH99" s="15">
        <f t="shared" si="25"/>
        <v>0.3559322033898305</v>
      </c>
      <c r="AI99" s="15">
        <f t="shared" si="25"/>
        <v>0.288135593220339</v>
      </c>
      <c r="AJ99" s="18">
        <f t="shared" si="25"/>
        <v>0.0847457627118644</v>
      </c>
      <c r="AK99" s="15"/>
      <c r="AL99" s="17">
        <f t="shared" si="25"/>
        <v>0.3559322033898305</v>
      </c>
      <c r="AM99" s="15">
        <f t="shared" si="25"/>
        <v>0.3559322033898305</v>
      </c>
      <c r="AN99" s="18">
        <f t="shared" si="25"/>
        <v>0.288135593220339</v>
      </c>
      <c r="AO99" s="15"/>
      <c r="AP99" s="17">
        <f t="shared" si="25"/>
        <v>0.01694915254237288</v>
      </c>
      <c r="AQ99" s="15">
        <f t="shared" si="25"/>
        <v>0</v>
      </c>
      <c r="AR99" s="15">
        <f t="shared" si="25"/>
        <v>0.03389830508474576</v>
      </c>
      <c r="AS99" s="15">
        <f t="shared" si="25"/>
        <v>0.01694915254237288</v>
      </c>
      <c r="AT99" s="15">
        <f t="shared" si="25"/>
        <v>0.05084745762711865</v>
      </c>
      <c r="AU99" s="15">
        <f t="shared" si="25"/>
        <v>0.06779661016949153</v>
      </c>
      <c r="AV99" s="18">
        <f t="shared" si="25"/>
        <v>0.1694915254237288</v>
      </c>
      <c r="AW99" s="2"/>
      <c r="AX99" s="2"/>
      <c r="AY99" s="2"/>
      <c r="AZ99" s="2"/>
      <c r="BA99" s="2"/>
      <c r="BB99" s="2"/>
      <c r="BC99" s="2"/>
      <c r="BD99" s="2"/>
      <c r="BE99" s="2"/>
    </row>
    <row r="100" spans="1:57" s="57" customFormat="1" ht="18.75">
      <c r="A100" s="63"/>
      <c r="B100" s="64"/>
      <c r="C100" s="12"/>
      <c r="D100" s="2"/>
      <c r="E100" s="13"/>
      <c r="F100" s="3"/>
      <c r="G100" s="2"/>
      <c r="H100" s="13"/>
      <c r="I100" s="2"/>
      <c r="J100" s="2"/>
      <c r="K100" s="3"/>
      <c r="L100" s="2"/>
      <c r="M100" s="13"/>
      <c r="N100" s="2"/>
      <c r="O100" s="2"/>
      <c r="P100" s="2"/>
      <c r="Q100" s="3"/>
      <c r="R100" s="2"/>
      <c r="S100" s="13"/>
      <c r="T100" s="2"/>
      <c r="U100" s="2"/>
      <c r="V100" s="2"/>
      <c r="W100" s="2"/>
      <c r="X100" s="2"/>
      <c r="Y100" s="2"/>
      <c r="Z100" s="3"/>
      <c r="AA100" s="2"/>
      <c r="AB100" s="13"/>
      <c r="AC100" s="2"/>
      <c r="AD100" s="3"/>
      <c r="AE100" s="2"/>
      <c r="AF100" s="13"/>
      <c r="AG100" s="2"/>
      <c r="AH100" s="2"/>
      <c r="AI100" s="2"/>
      <c r="AJ100" s="3"/>
      <c r="AK100" s="2"/>
      <c r="AL100" s="13"/>
      <c r="AM100" s="2"/>
      <c r="AN100" s="3"/>
      <c r="AO100" s="2"/>
      <c r="AP100" s="13"/>
      <c r="AQ100" s="2"/>
      <c r="AR100" s="2"/>
      <c r="AS100" s="2"/>
      <c r="AT100" s="2"/>
      <c r="AU100" s="2"/>
      <c r="AV100" s="3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s="57" customFormat="1" ht="18.75">
      <c r="A101" s="55" t="s">
        <v>12</v>
      </c>
      <c r="B101" s="56"/>
      <c r="C101" s="12"/>
      <c r="D101" s="2"/>
      <c r="E101" s="13"/>
      <c r="F101" s="3"/>
      <c r="G101" s="2"/>
      <c r="H101" s="13"/>
      <c r="I101" s="2"/>
      <c r="J101" s="2"/>
      <c r="K101" s="3"/>
      <c r="L101" s="2"/>
      <c r="M101" s="13"/>
      <c r="N101" s="2"/>
      <c r="O101" s="2"/>
      <c r="P101" s="2"/>
      <c r="Q101" s="3"/>
      <c r="R101" s="2"/>
      <c r="S101" s="13"/>
      <c r="T101" s="2"/>
      <c r="U101" s="2"/>
      <c r="V101" s="2"/>
      <c r="W101" s="2"/>
      <c r="X101" s="2"/>
      <c r="Y101" s="2"/>
      <c r="Z101" s="3"/>
      <c r="AA101" s="2"/>
      <c r="AB101" s="13"/>
      <c r="AC101" s="2"/>
      <c r="AD101" s="3"/>
      <c r="AE101" s="2"/>
      <c r="AF101" s="13"/>
      <c r="AG101" s="2"/>
      <c r="AH101" s="2"/>
      <c r="AI101" s="2"/>
      <c r="AJ101" s="3"/>
      <c r="AK101" s="2"/>
      <c r="AL101" s="13"/>
      <c r="AM101" s="2"/>
      <c r="AN101" s="3"/>
      <c r="AO101" s="2"/>
      <c r="AP101" s="13"/>
      <c r="AQ101" s="2"/>
      <c r="AR101" s="2"/>
      <c r="AS101" s="2"/>
      <c r="AT101" s="2"/>
      <c r="AU101" s="2"/>
      <c r="AV101" s="3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s="57" customFormat="1" ht="18.75">
      <c r="A102" s="58" t="s">
        <v>79</v>
      </c>
      <c r="B102" s="59"/>
      <c r="C102" s="12">
        <v>5</v>
      </c>
      <c r="D102" s="2"/>
      <c r="E102" s="13">
        <v>5</v>
      </c>
      <c r="F102" s="3">
        <v>0</v>
      </c>
      <c r="G102" s="2"/>
      <c r="H102" s="60">
        <v>1</v>
      </c>
      <c r="I102" s="61">
        <v>0</v>
      </c>
      <c r="J102" s="61">
        <v>3</v>
      </c>
      <c r="K102" s="62">
        <v>1</v>
      </c>
      <c r="L102" s="2"/>
      <c r="M102" s="60">
        <v>1</v>
      </c>
      <c r="N102" s="61">
        <v>0</v>
      </c>
      <c r="O102" s="61">
        <v>2</v>
      </c>
      <c r="P102" s="61">
        <v>1</v>
      </c>
      <c r="Q102" s="62">
        <v>1</v>
      </c>
      <c r="R102" s="2"/>
      <c r="S102" s="60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2">
        <v>5</v>
      </c>
      <c r="AA102" s="2"/>
      <c r="AB102" s="60">
        <v>0</v>
      </c>
      <c r="AC102" s="61">
        <v>3</v>
      </c>
      <c r="AD102" s="62">
        <v>2</v>
      </c>
      <c r="AE102" s="2"/>
      <c r="AF102" s="60">
        <v>0</v>
      </c>
      <c r="AG102" s="61">
        <v>4</v>
      </c>
      <c r="AH102" s="61">
        <v>1</v>
      </c>
      <c r="AI102" s="61">
        <v>0</v>
      </c>
      <c r="AJ102" s="62">
        <v>0</v>
      </c>
      <c r="AK102" s="2"/>
      <c r="AL102" s="60">
        <v>0</v>
      </c>
      <c r="AM102" s="61">
        <v>0</v>
      </c>
      <c r="AN102" s="62">
        <v>5</v>
      </c>
      <c r="AO102" s="2"/>
      <c r="AP102" s="13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3">
        <v>0</v>
      </c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s="57" customFormat="1" ht="18.75">
      <c r="A103" s="58" t="s">
        <v>80</v>
      </c>
      <c r="B103" s="59"/>
      <c r="C103" s="12">
        <v>5</v>
      </c>
      <c r="D103" s="2"/>
      <c r="E103" s="13">
        <v>3</v>
      </c>
      <c r="F103" s="3">
        <v>2</v>
      </c>
      <c r="G103" s="2"/>
      <c r="H103" s="60">
        <v>1</v>
      </c>
      <c r="I103" s="61">
        <v>0</v>
      </c>
      <c r="J103" s="61">
        <v>4</v>
      </c>
      <c r="K103" s="62">
        <v>0</v>
      </c>
      <c r="L103" s="2"/>
      <c r="M103" s="60">
        <v>0</v>
      </c>
      <c r="N103" s="61">
        <v>0</v>
      </c>
      <c r="O103" s="61">
        <v>2</v>
      </c>
      <c r="P103" s="61">
        <v>2</v>
      </c>
      <c r="Q103" s="62">
        <v>1</v>
      </c>
      <c r="R103" s="2"/>
      <c r="S103" s="60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2">
        <v>5</v>
      </c>
      <c r="AA103" s="2"/>
      <c r="AB103" s="60">
        <v>0</v>
      </c>
      <c r="AC103" s="61">
        <v>5</v>
      </c>
      <c r="AD103" s="62">
        <v>0</v>
      </c>
      <c r="AE103" s="2"/>
      <c r="AF103" s="60">
        <v>0</v>
      </c>
      <c r="AG103" s="61">
        <v>5</v>
      </c>
      <c r="AH103" s="61">
        <v>0</v>
      </c>
      <c r="AI103" s="61">
        <v>0</v>
      </c>
      <c r="AJ103" s="62">
        <v>0</v>
      </c>
      <c r="AK103" s="2"/>
      <c r="AL103" s="60">
        <v>0</v>
      </c>
      <c r="AM103" s="61">
        <v>0</v>
      </c>
      <c r="AN103" s="62">
        <v>5</v>
      </c>
      <c r="AO103" s="2"/>
      <c r="AP103" s="13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3">
        <v>0</v>
      </c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 s="57" customFormat="1" ht="15" customHeight="1">
      <c r="A104" s="58"/>
      <c r="B104" s="59"/>
      <c r="C104" s="12"/>
      <c r="D104" s="2"/>
      <c r="E104" s="13"/>
      <c r="F104" s="3"/>
      <c r="G104" s="2"/>
      <c r="H104" s="13"/>
      <c r="I104" s="2"/>
      <c r="J104" s="2"/>
      <c r="K104" s="3"/>
      <c r="L104" s="2"/>
      <c r="M104" s="13"/>
      <c r="N104" s="2"/>
      <c r="O104" s="2"/>
      <c r="P104" s="2"/>
      <c r="Q104" s="3"/>
      <c r="R104" s="2"/>
      <c r="S104" s="13"/>
      <c r="T104" s="2"/>
      <c r="U104" s="2"/>
      <c r="V104" s="2"/>
      <c r="W104" s="2"/>
      <c r="X104" s="2"/>
      <c r="Y104" s="2"/>
      <c r="Z104" s="3"/>
      <c r="AA104" s="2"/>
      <c r="AB104" s="13"/>
      <c r="AC104" s="2"/>
      <c r="AD104" s="3"/>
      <c r="AE104" s="2"/>
      <c r="AF104" s="13"/>
      <c r="AG104" s="2"/>
      <c r="AH104" s="2"/>
      <c r="AI104" s="2"/>
      <c r="AJ104" s="3"/>
      <c r="AK104" s="2"/>
      <c r="AL104" s="13"/>
      <c r="AM104" s="2"/>
      <c r="AN104" s="3"/>
      <c r="AO104" s="2"/>
      <c r="AP104" s="13"/>
      <c r="AQ104" s="2"/>
      <c r="AR104" s="2"/>
      <c r="AS104" s="2"/>
      <c r="AT104" s="2"/>
      <c r="AU104" s="2"/>
      <c r="AV104" s="3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s="57" customFormat="1" ht="15" customHeight="1">
      <c r="A105" s="63" t="s">
        <v>3</v>
      </c>
      <c r="B105" s="64"/>
      <c r="C105" s="12">
        <f>SUM(C102:C103)</f>
        <v>10</v>
      </c>
      <c r="D105" s="2"/>
      <c r="E105" s="13">
        <f>SUM(E102:E103)</f>
        <v>8</v>
      </c>
      <c r="F105" s="3">
        <f>SUM(F102:F103)</f>
        <v>2</v>
      </c>
      <c r="G105" s="2"/>
      <c r="H105" s="13">
        <f>SUM(H102:H103)</f>
        <v>2</v>
      </c>
      <c r="I105" s="2">
        <f>SUM(I102:I103)</f>
        <v>0</v>
      </c>
      <c r="J105" s="2">
        <f>SUM(J102:J103)</f>
        <v>7</v>
      </c>
      <c r="K105" s="3">
        <f>SUM(K102:K103)</f>
        <v>1</v>
      </c>
      <c r="L105" s="2"/>
      <c r="M105" s="13">
        <f>SUM(M102:M103)</f>
        <v>1</v>
      </c>
      <c r="N105" s="2">
        <f>SUM(N102:N103)</f>
        <v>0</v>
      </c>
      <c r="O105" s="2">
        <f>SUM(O102:O103)</f>
        <v>4</v>
      </c>
      <c r="P105" s="2">
        <f>SUM(P102:P103)</f>
        <v>3</v>
      </c>
      <c r="Q105" s="3">
        <f>SUM(Q102:Q103)</f>
        <v>2</v>
      </c>
      <c r="R105" s="2"/>
      <c r="S105" s="13">
        <f aca="true" t="shared" si="26" ref="S105:Z105">SUM(S102:S103)</f>
        <v>0</v>
      </c>
      <c r="T105" s="2">
        <f t="shared" si="26"/>
        <v>0</v>
      </c>
      <c r="U105" s="2">
        <f t="shared" si="26"/>
        <v>0</v>
      </c>
      <c r="V105" s="2">
        <f t="shared" si="26"/>
        <v>0</v>
      </c>
      <c r="W105" s="2">
        <f t="shared" si="26"/>
        <v>0</v>
      </c>
      <c r="X105" s="2">
        <f t="shared" si="26"/>
        <v>0</v>
      </c>
      <c r="Y105" s="2">
        <f t="shared" si="26"/>
        <v>0</v>
      </c>
      <c r="Z105" s="3">
        <f t="shared" si="26"/>
        <v>10</v>
      </c>
      <c r="AA105" s="2"/>
      <c r="AB105" s="13">
        <f>SUM(AB102:AB103)</f>
        <v>0</v>
      </c>
      <c r="AC105" s="2">
        <f>SUM(AC102:AC103)</f>
        <v>8</v>
      </c>
      <c r="AD105" s="3">
        <f>SUM(AD102:AD103)</f>
        <v>2</v>
      </c>
      <c r="AE105" s="2"/>
      <c r="AF105" s="13">
        <f>SUM(AF102:AF103)</f>
        <v>0</v>
      </c>
      <c r="AG105" s="2">
        <f>SUM(AG102:AG103)</f>
        <v>9</v>
      </c>
      <c r="AH105" s="2">
        <f>SUM(AH102:AH103)</f>
        <v>1</v>
      </c>
      <c r="AI105" s="2">
        <f>SUM(AI102:AI103)</f>
        <v>0</v>
      </c>
      <c r="AJ105" s="3">
        <f>SUM(AJ102:AJ103)</f>
        <v>0</v>
      </c>
      <c r="AK105" s="2"/>
      <c r="AL105" s="13">
        <f>SUM(AL102:AL103)</f>
        <v>0</v>
      </c>
      <c r="AM105" s="2">
        <f>SUM(AM102:AM103)</f>
        <v>0</v>
      </c>
      <c r="AN105" s="3">
        <f>SUM(AN102:AN103)</f>
        <v>10</v>
      </c>
      <c r="AO105" s="2"/>
      <c r="AP105" s="13">
        <f aca="true" t="shared" si="27" ref="AP105:AV105">SUM(AP102:AP103)</f>
        <v>0</v>
      </c>
      <c r="AQ105" s="2">
        <f t="shared" si="27"/>
        <v>0</v>
      </c>
      <c r="AR105" s="2">
        <f t="shared" si="27"/>
        <v>0</v>
      </c>
      <c r="AS105" s="2">
        <f t="shared" si="27"/>
        <v>0</v>
      </c>
      <c r="AT105" s="2">
        <f t="shared" si="27"/>
        <v>0</v>
      </c>
      <c r="AU105" s="2">
        <f t="shared" si="27"/>
        <v>0</v>
      </c>
      <c r="AV105" s="3">
        <f t="shared" si="27"/>
        <v>0</v>
      </c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s="57" customFormat="1" ht="15.75" customHeight="1">
      <c r="A106" s="63" t="s">
        <v>4</v>
      </c>
      <c r="B106" s="64"/>
      <c r="C106" s="16">
        <f>C105/714</f>
        <v>0.014005602240896359</v>
      </c>
      <c r="D106" s="2"/>
      <c r="E106" s="17">
        <f aca="true" t="shared" si="28" ref="E106:AV106">E105/$C105</f>
        <v>0.8</v>
      </c>
      <c r="F106" s="18">
        <f t="shared" si="28"/>
        <v>0.2</v>
      </c>
      <c r="G106" s="15"/>
      <c r="H106" s="17">
        <f t="shared" si="28"/>
        <v>0.2</v>
      </c>
      <c r="I106" s="15">
        <f t="shared" si="28"/>
        <v>0</v>
      </c>
      <c r="J106" s="15">
        <f t="shared" si="28"/>
        <v>0.7</v>
      </c>
      <c r="K106" s="18">
        <f t="shared" si="28"/>
        <v>0.1</v>
      </c>
      <c r="L106" s="15"/>
      <c r="M106" s="17">
        <f t="shared" si="28"/>
        <v>0.1</v>
      </c>
      <c r="N106" s="15">
        <f t="shared" si="28"/>
        <v>0</v>
      </c>
      <c r="O106" s="15">
        <f t="shared" si="28"/>
        <v>0.4</v>
      </c>
      <c r="P106" s="15">
        <f t="shared" si="28"/>
        <v>0.3</v>
      </c>
      <c r="Q106" s="18">
        <f t="shared" si="28"/>
        <v>0.2</v>
      </c>
      <c r="R106" s="15"/>
      <c r="S106" s="17">
        <f t="shared" si="28"/>
        <v>0</v>
      </c>
      <c r="T106" s="15">
        <f t="shared" si="28"/>
        <v>0</v>
      </c>
      <c r="U106" s="15">
        <f t="shared" si="28"/>
        <v>0</v>
      </c>
      <c r="V106" s="15">
        <f t="shared" si="28"/>
        <v>0</v>
      </c>
      <c r="W106" s="15">
        <f t="shared" si="28"/>
        <v>0</v>
      </c>
      <c r="X106" s="15">
        <f t="shared" si="28"/>
        <v>0</v>
      </c>
      <c r="Y106" s="15">
        <f t="shared" si="28"/>
        <v>0</v>
      </c>
      <c r="Z106" s="18">
        <f t="shared" si="28"/>
        <v>1</v>
      </c>
      <c r="AA106" s="15"/>
      <c r="AB106" s="17">
        <f t="shared" si="28"/>
        <v>0</v>
      </c>
      <c r="AC106" s="15">
        <f t="shared" si="28"/>
        <v>0.8</v>
      </c>
      <c r="AD106" s="18">
        <f t="shared" si="28"/>
        <v>0.2</v>
      </c>
      <c r="AE106" s="15"/>
      <c r="AF106" s="17">
        <f t="shared" si="28"/>
        <v>0</v>
      </c>
      <c r="AG106" s="15">
        <f t="shared" si="28"/>
        <v>0.9</v>
      </c>
      <c r="AH106" s="15">
        <f t="shared" si="28"/>
        <v>0.1</v>
      </c>
      <c r="AI106" s="15">
        <f t="shared" si="28"/>
        <v>0</v>
      </c>
      <c r="AJ106" s="18">
        <f t="shared" si="28"/>
        <v>0</v>
      </c>
      <c r="AK106" s="15"/>
      <c r="AL106" s="17">
        <f t="shared" si="28"/>
        <v>0</v>
      </c>
      <c r="AM106" s="15">
        <f t="shared" si="28"/>
        <v>0</v>
      </c>
      <c r="AN106" s="18">
        <f t="shared" si="28"/>
        <v>1</v>
      </c>
      <c r="AO106" s="15"/>
      <c r="AP106" s="17">
        <f t="shared" si="28"/>
        <v>0</v>
      </c>
      <c r="AQ106" s="15">
        <f t="shared" si="28"/>
        <v>0</v>
      </c>
      <c r="AR106" s="15">
        <f t="shared" si="28"/>
        <v>0</v>
      </c>
      <c r="AS106" s="15">
        <f t="shared" si="28"/>
        <v>0</v>
      </c>
      <c r="AT106" s="15">
        <f t="shared" si="28"/>
        <v>0</v>
      </c>
      <c r="AU106" s="15">
        <f t="shared" si="28"/>
        <v>0</v>
      </c>
      <c r="AV106" s="18">
        <f t="shared" si="28"/>
        <v>0</v>
      </c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 s="57" customFormat="1" ht="15.75" customHeight="1">
      <c r="A107" s="63"/>
      <c r="B107" s="64"/>
      <c r="C107" s="12"/>
      <c r="D107" s="2"/>
      <c r="E107" s="13"/>
      <c r="F107" s="3"/>
      <c r="G107" s="2"/>
      <c r="H107" s="13"/>
      <c r="I107" s="2"/>
      <c r="J107" s="2"/>
      <c r="K107" s="3"/>
      <c r="L107" s="2"/>
      <c r="M107" s="13"/>
      <c r="N107" s="2"/>
      <c r="O107" s="2"/>
      <c r="P107" s="2"/>
      <c r="Q107" s="3"/>
      <c r="R107" s="2"/>
      <c r="S107" s="13"/>
      <c r="T107" s="2"/>
      <c r="U107" s="2"/>
      <c r="V107" s="2"/>
      <c r="W107" s="2"/>
      <c r="X107" s="2"/>
      <c r="Y107" s="2"/>
      <c r="Z107" s="3"/>
      <c r="AA107" s="2"/>
      <c r="AB107" s="13"/>
      <c r="AC107" s="2"/>
      <c r="AD107" s="3"/>
      <c r="AE107" s="2"/>
      <c r="AF107" s="13"/>
      <c r="AG107" s="2"/>
      <c r="AH107" s="2"/>
      <c r="AI107" s="2"/>
      <c r="AJ107" s="3"/>
      <c r="AK107" s="2"/>
      <c r="AL107" s="13"/>
      <c r="AM107" s="2"/>
      <c r="AN107" s="3"/>
      <c r="AO107" s="2"/>
      <c r="AP107" s="13"/>
      <c r="AQ107" s="2"/>
      <c r="AR107" s="2"/>
      <c r="AS107" s="2"/>
      <c r="AT107" s="2"/>
      <c r="AU107" s="2"/>
      <c r="AV107" s="3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 s="57" customFormat="1" ht="15" customHeight="1">
      <c r="A108" s="55" t="s">
        <v>116</v>
      </c>
      <c r="B108" s="56"/>
      <c r="C108" s="12"/>
      <c r="D108" s="2"/>
      <c r="E108" s="13"/>
      <c r="F108" s="3"/>
      <c r="G108" s="2"/>
      <c r="H108" s="13"/>
      <c r="I108" s="2"/>
      <c r="J108" s="2"/>
      <c r="K108" s="3"/>
      <c r="L108" s="2"/>
      <c r="M108" s="13"/>
      <c r="N108" s="2"/>
      <c r="O108" s="2"/>
      <c r="P108" s="2"/>
      <c r="Q108" s="3"/>
      <c r="R108" s="2"/>
      <c r="S108" s="13"/>
      <c r="T108" s="2"/>
      <c r="U108" s="2"/>
      <c r="V108" s="2"/>
      <c r="W108" s="2"/>
      <c r="X108" s="2"/>
      <c r="Y108" s="2"/>
      <c r="Z108" s="3"/>
      <c r="AA108" s="2"/>
      <c r="AB108" s="13"/>
      <c r="AC108" s="2"/>
      <c r="AD108" s="3"/>
      <c r="AE108" s="2"/>
      <c r="AF108" s="13"/>
      <c r="AG108" s="2"/>
      <c r="AH108" s="2"/>
      <c r="AI108" s="2"/>
      <c r="AJ108" s="3"/>
      <c r="AK108" s="2"/>
      <c r="AL108" s="13"/>
      <c r="AM108" s="2"/>
      <c r="AN108" s="3"/>
      <c r="AO108" s="2"/>
      <c r="AP108" s="13"/>
      <c r="AQ108" s="2"/>
      <c r="AR108" s="2"/>
      <c r="AS108" s="2"/>
      <c r="AT108" s="2"/>
      <c r="AU108" s="2"/>
      <c r="AV108" s="3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 s="57" customFormat="1" ht="18.75">
      <c r="A109" s="58" t="s">
        <v>117</v>
      </c>
      <c r="B109" s="59"/>
      <c r="C109" s="12">
        <v>1</v>
      </c>
      <c r="D109" s="2"/>
      <c r="E109" s="13">
        <v>0</v>
      </c>
      <c r="F109" s="3">
        <v>1</v>
      </c>
      <c r="G109" s="2"/>
      <c r="H109" s="60">
        <v>1</v>
      </c>
      <c r="I109" s="2">
        <v>0</v>
      </c>
      <c r="J109" s="2">
        <v>0</v>
      </c>
      <c r="K109" s="3">
        <v>0</v>
      </c>
      <c r="L109" s="2"/>
      <c r="M109" s="60">
        <v>0</v>
      </c>
      <c r="N109" s="61">
        <v>0</v>
      </c>
      <c r="O109" s="61">
        <v>0</v>
      </c>
      <c r="P109" s="61">
        <v>1</v>
      </c>
      <c r="Q109" s="62">
        <v>0</v>
      </c>
      <c r="R109" s="2"/>
      <c r="S109" s="60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2">
        <v>1</v>
      </c>
      <c r="AA109" s="2"/>
      <c r="AB109" s="60">
        <v>0</v>
      </c>
      <c r="AC109" s="61">
        <v>0</v>
      </c>
      <c r="AD109" s="62">
        <v>1</v>
      </c>
      <c r="AE109" s="2"/>
      <c r="AF109" s="60">
        <v>0</v>
      </c>
      <c r="AG109" s="61">
        <v>0</v>
      </c>
      <c r="AH109" s="61">
        <v>0</v>
      </c>
      <c r="AI109" s="61">
        <v>0</v>
      </c>
      <c r="AJ109" s="62">
        <v>1</v>
      </c>
      <c r="AK109" s="2"/>
      <c r="AL109" s="60">
        <v>1</v>
      </c>
      <c r="AM109" s="2">
        <v>0</v>
      </c>
      <c r="AN109" s="3">
        <v>0</v>
      </c>
      <c r="AO109" s="2"/>
      <c r="AP109" s="60">
        <v>0</v>
      </c>
      <c r="AQ109" s="61">
        <v>0</v>
      </c>
      <c r="AR109" s="61">
        <v>0</v>
      </c>
      <c r="AS109" s="61">
        <v>0</v>
      </c>
      <c r="AT109" s="61">
        <v>0</v>
      </c>
      <c r="AU109" s="61">
        <v>0</v>
      </c>
      <c r="AV109" s="62">
        <v>0</v>
      </c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 s="57" customFormat="1" ht="18.75">
      <c r="A110" s="58"/>
      <c r="B110" s="59"/>
      <c r="C110" s="12"/>
      <c r="D110" s="2"/>
      <c r="E110" s="13"/>
      <c r="F110" s="3"/>
      <c r="G110" s="2"/>
      <c r="H110" s="60"/>
      <c r="I110" s="2"/>
      <c r="J110" s="2"/>
      <c r="K110" s="3"/>
      <c r="L110" s="2"/>
      <c r="M110" s="60"/>
      <c r="N110" s="61"/>
      <c r="O110" s="61"/>
      <c r="P110" s="61"/>
      <c r="Q110" s="62"/>
      <c r="R110" s="2"/>
      <c r="S110" s="60"/>
      <c r="T110" s="61"/>
      <c r="U110" s="61"/>
      <c r="V110" s="61"/>
      <c r="W110" s="61"/>
      <c r="X110" s="61"/>
      <c r="Y110" s="61"/>
      <c r="Z110" s="62"/>
      <c r="AA110" s="2"/>
      <c r="AB110" s="60"/>
      <c r="AC110" s="61"/>
      <c r="AD110" s="62"/>
      <c r="AE110" s="2"/>
      <c r="AF110" s="60"/>
      <c r="AG110" s="61"/>
      <c r="AH110" s="61"/>
      <c r="AI110" s="61"/>
      <c r="AJ110" s="62"/>
      <c r="AK110" s="2"/>
      <c r="AL110" s="60"/>
      <c r="AM110" s="2"/>
      <c r="AN110" s="3"/>
      <c r="AO110" s="2"/>
      <c r="AP110" s="60"/>
      <c r="AQ110" s="61"/>
      <c r="AR110" s="61"/>
      <c r="AS110" s="61"/>
      <c r="AT110" s="61"/>
      <c r="AU110" s="61"/>
      <c r="AV110" s="6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 s="57" customFormat="1" ht="15" customHeight="1">
      <c r="A111" s="63" t="s">
        <v>3</v>
      </c>
      <c r="B111" s="64"/>
      <c r="C111" s="12">
        <f>C109</f>
        <v>1</v>
      </c>
      <c r="D111" s="2"/>
      <c r="E111" s="13">
        <f>E109</f>
        <v>0</v>
      </c>
      <c r="F111" s="3">
        <f>F109</f>
        <v>1</v>
      </c>
      <c r="G111" s="2"/>
      <c r="H111" s="13">
        <f aca="true" t="shared" si="29" ref="H111:AV111">H109</f>
        <v>1</v>
      </c>
      <c r="I111" s="2">
        <f t="shared" si="29"/>
        <v>0</v>
      </c>
      <c r="J111" s="2">
        <f t="shared" si="29"/>
        <v>0</v>
      </c>
      <c r="K111" s="3">
        <f t="shared" si="29"/>
        <v>0</v>
      </c>
      <c r="L111" s="2"/>
      <c r="M111" s="13">
        <f t="shared" si="29"/>
        <v>0</v>
      </c>
      <c r="N111" s="2">
        <f t="shared" si="29"/>
        <v>0</v>
      </c>
      <c r="O111" s="2">
        <f t="shared" si="29"/>
        <v>0</v>
      </c>
      <c r="P111" s="2">
        <f t="shared" si="29"/>
        <v>1</v>
      </c>
      <c r="Q111" s="3">
        <f t="shared" si="29"/>
        <v>0</v>
      </c>
      <c r="R111" s="2"/>
      <c r="S111" s="13">
        <f t="shared" si="29"/>
        <v>0</v>
      </c>
      <c r="T111" s="2">
        <f t="shared" si="29"/>
        <v>0</v>
      </c>
      <c r="U111" s="2">
        <f t="shared" si="29"/>
        <v>0</v>
      </c>
      <c r="V111" s="2">
        <f t="shared" si="29"/>
        <v>0</v>
      </c>
      <c r="W111" s="2">
        <f t="shared" si="29"/>
        <v>0</v>
      </c>
      <c r="X111" s="2">
        <f t="shared" si="29"/>
        <v>0</v>
      </c>
      <c r="Y111" s="2">
        <f t="shared" si="29"/>
        <v>0</v>
      </c>
      <c r="Z111" s="3">
        <f t="shared" si="29"/>
        <v>1</v>
      </c>
      <c r="AA111" s="2"/>
      <c r="AB111" s="13">
        <f t="shared" si="29"/>
        <v>0</v>
      </c>
      <c r="AC111" s="2">
        <f t="shared" si="29"/>
        <v>0</v>
      </c>
      <c r="AD111" s="3">
        <f t="shared" si="29"/>
        <v>1</v>
      </c>
      <c r="AE111" s="2"/>
      <c r="AF111" s="13">
        <f t="shared" si="29"/>
        <v>0</v>
      </c>
      <c r="AG111" s="2">
        <f t="shared" si="29"/>
        <v>0</v>
      </c>
      <c r="AH111" s="2">
        <f t="shared" si="29"/>
        <v>0</v>
      </c>
      <c r="AI111" s="2">
        <f t="shared" si="29"/>
        <v>0</v>
      </c>
      <c r="AJ111" s="3">
        <f t="shared" si="29"/>
        <v>1</v>
      </c>
      <c r="AK111" s="2"/>
      <c r="AL111" s="13">
        <f t="shared" si="29"/>
        <v>1</v>
      </c>
      <c r="AM111" s="2">
        <f t="shared" si="29"/>
        <v>0</v>
      </c>
      <c r="AN111" s="3">
        <f t="shared" si="29"/>
        <v>0</v>
      </c>
      <c r="AO111" s="2"/>
      <c r="AP111" s="13">
        <f t="shared" si="29"/>
        <v>0</v>
      </c>
      <c r="AQ111" s="2">
        <f t="shared" si="29"/>
        <v>0</v>
      </c>
      <c r="AR111" s="2">
        <f t="shared" si="29"/>
        <v>0</v>
      </c>
      <c r="AS111" s="2">
        <f t="shared" si="29"/>
        <v>0</v>
      </c>
      <c r="AT111" s="2">
        <f t="shared" si="29"/>
        <v>0</v>
      </c>
      <c r="AU111" s="2">
        <f t="shared" si="29"/>
        <v>0</v>
      </c>
      <c r="AV111" s="3">
        <f t="shared" si="29"/>
        <v>0</v>
      </c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 s="57" customFormat="1" ht="15.75" customHeight="1">
      <c r="A112" s="63" t="s">
        <v>4</v>
      </c>
      <c r="B112" s="64"/>
      <c r="C112" s="16">
        <f>C111/714</f>
        <v>0.0014005602240896359</v>
      </c>
      <c r="D112" s="2"/>
      <c r="E112" s="17">
        <f>E111/$C111</f>
        <v>0</v>
      </c>
      <c r="F112" s="18">
        <f aca="true" t="shared" si="30" ref="F112:AV112">F111/$C111</f>
        <v>1</v>
      </c>
      <c r="G112" s="15"/>
      <c r="H112" s="17">
        <f t="shared" si="30"/>
        <v>1</v>
      </c>
      <c r="I112" s="15">
        <f t="shared" si="30"/>
        <v>0</v>
      </c>
      <c r="J112" s="15">
        <f t="shared" si="30"/>
        <v>0</v>
      </c>
      <c r="K112" s="18">
        <f t="shared" si="30"/>
        <v>0</v>
      </c>
      <c r="L112" s="15"/>
      <c r="M112" s="17">
        <f t="shared" si="30"/>
        <v>0</v>
      </c>
      <c r="N112" s="15">
        <f t="shared" si="30"/>
        <v>0</v>
      </c>
      <c r="O112" s="15">
        <f t="shared" si="30"/>
        <v>0</v>
      </c>
      <c r="P112" s="15">
        <f t="shared" si="30"/>
        <v>1</v>
      </c>
      <c r="Q112" s="18">
        <f t="shared" si="30"/>
        <v>0</v>
      </c>
      <c r="R112" s="15"/>
      <c r="S112" s="17">
        <f t="shared" si="30"/>
        <v>0</v>
      </c>
      <c r="T112" s="15">
        <f t="shared" si="30"/>
        <v>0</v>
      </c>
      <c r="U112" s="15">
        <f t="shared" si="30"/>
        <v>0</v>
      </c>
      <c r="V112" s="15">
        <f t="shared" si="30"/>
        <v>0</v>
      </c>
      <c r="W112" s="15">
        <f t="shared" si="30"/>
        <v>0</v>
      </c>
      <c r="X112" s="15">
        <f t="shared" si="30"/>
        <v>0</v>
      </c>
      <c r="Y112" s="15">
        <f t="shared" si="30"/>
        <v>0</v>
      </c>
      <c r="Z112" s="18">
        <f t="shared" si="30"/>
        <v>1</v>
      </c>
      <c r="AA112" s="15"/>
      <c r="AB112" s="17">
        <f t="shared" si="30"/>
        <v>0</v>
      </c>
      <c r="AC112" s="15">
        <f t="shared" si="30"/>
        <v>0</v>
      </c>
      <c r="AD112" s="18">
        <f t="shared" si="30"/>
        <v>1</v>
      </c>
      <c r="AE112" s="15"/>
      <c r="AF112" s="17">
        <f t="shared" si="30"/>
        <v>0</v>
      </c>
      <c r="AG112" s="15">
        <f t="shared" si="30"/>
        <v>0</v>
      </c>
      <c r="AH112" s="15">
        <f t="shared" si="30"/>
        <v>0</v>
      </c>
      <c r="AI112" s="15">
        <f t="shared" si="30"/>
        <v>0</v>
      </c>
      <c r="AJ112" s="18">
        <f t="shared" si="30"/>
        <v>1</v>
      </c>
      <c r="AK112" s="15"/>
      <c r="AL112" s="17">
        <f t="shared" si="30"/>
        <v>1</v>
      </c>
      <c r="AM112" s="15">
        <f t="shared" si="30"/>
        <v>0</v>
      </c>
      <c r="AN112" s="18">
        <f t="shared" si="30"/>
        <v>0</v>
      </c>
      <c r="AO112" s="15"/>
      <c r="AP112" s="17">
        <f t="shared" si="30"/>
        <v>0</v>
      </c>
      <c r="AQ112" s="15">
        <f t="shared" si="30"/>
        <v>0</v>
      </c>
      <c r="AR112" s="15">
        <f t="shared" si="30"/>
        <v>0</v>
      </c>
      <c r="AS112" s="15">
        <f t="shared" si="30"/>
        <v>0</v>
      </c>
      <c r="AT112" s="15">
        <f t="shared" si="30"/>
        <v>0</v>
      </c>
      <c r="AU112" s="15">
        <f t="shared" si="30"/>
        <v>0</v>
      </c>
      <c r="AV112" s="18">
        <f t="shared" si="30"/>
        <v>0</v>
      </c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 s="57" customFormat="1" ht="18.75">
      <c r="A113" s="63"/>
      <c r="B113" s="64"/>
      <c r="C113" s="12"/>
      <c r="D113" s="2"/>
      <c r="E113" s="13"/>
      <c r="F113" s="3"/>
      <c r="G113" s="2"/>
      <c r="H113" s="13"/>
      <c r="I113" s="2"/>
      <c r="J113" s="2"/>
      <c r="K113" s="3"/>
      <c r="L113" s="2"/>
      <c r="M113" s="13"/>
      <c r="N113" s="2"/>
      <c r="O113" s="2"/>
      <c r="P113" s="2"/>
      <c r="Q113" s="3"/>
      <c r="R113" s="2"/>
      <c r="S113" s="13"/>
      <c r="T113" s="2"/>
      <c r="U113" s="2"/>
      <c r="V113" s="2"/>
      <c r="W113" s="2"/>
      <c r="X113" s="2"/>
      <c r="Y113" s="2"/>
      <c r="Z113" s="3"/>
      <c r="AA113" s="2"/>
      <c r="AB113" s="13"/>
      <c r="AC113" s="2"/>
      <c r="AD113" s="3"/>
      <c r="AE113" s="2"/>
      <c r="AF113" s="13"/>
      <c r="AG113" s="2"/>
      <c r="AH113" s="2"/>
      <c r="AI113" s="2"/>
      <c r="AJ113" s="3"/>
      <c r="AK113" s="2"/>
      <c r="AL113" s="13"/>
      <c r="AM113" s="2"/>
      <c r="AN113" s="3"/>
      <c r="AO113" s="2"/>
      <c r="AP113" s="13"/>
      <c r="AQ113" s="2"/>
      <c r="AR113" s="2"/>
      <c r="AS113" s="2"/>
      <c r="AT113" s="2"/>
      <c r="AU113" s="2"/>
      <c r="AV113" s="3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57" s="57" customFormat="1" ht="18.75">
      <c r="A114" s="55" t="s">
        <v>13</v>
      </c>
      <c r="B114" s="56"/>
      <c r="C114" s="12">
        <f>SUM(C105,C98,C87,C81,C68,C62,C49,C41,C31,C111)</f>
        <v>714</v>
      </c>
      <c r="D114" s="2"/>
      <c r="E114" s="13">
        <f aca="true" t="shared" si="31" ref="E114:AV114">SUM(E105,E98,E87,E81,E68,E62,E49,E41,E31,E111)</f>
        <v>275</v>
      </c>
      <c r="F114" s="3">
        <f t="shared" si="31"/>
        <v>439</v>
      </c>
      <c r="G114" s="2"/>
      <c r="H114" s="13">
        <f t="shared" si="31"/>
        <v>518</v>
      </c>
      <c r="I114" s="2">
        <f t="shared" si="31"/>
        <v>49</v>
      </c>
      <c r="J114" s="2">
        <f t="shared" si="31"/>
        <v>140</v>
      </c>
      <c r="K114" s="3">
        <f t="shared" si="31"/>
        <v>7</v>
      </c>
      <c r="L114" s="2"/>
      <c r="M114" s="13">
        <f t="shared" si="31"/>
        <v>26</v>
      </c>
      <c r="N114" s="2">
        <f t="shared" si="31"/>
        <v>181</v>
      </c>
      <c r="O114" s="2">
        <f t="shared" si="31"/>
        <v>190</v>
      </c>
      <c r="P114" s="2">
        <f t="shared" si="31"/>
        <v>195</v>
      </c>
      <c r="Q114" s="3">
        <f t="shared" si="31"/>
        <v>122</v>
      </c>
      <c r="R114" s="2"/>
      <c r="S114" s="13">
        <f t="shared" si="31"/>
        <v>3</v>
      </c>
      <c r="T114" s="2">
        <f t="shared" si="31"/>
        <v>19</v>
      </c>
      <c r="U114" s="2">
        <f t="shared" si="31"/>
        <v>44</v>
      </c>
      <c r="V114" s="2">
        <f t="shared" si="31"/>
        <v>14</v>
      </c>
      <c r="W114" s="2">
        <f t="shared" si="31"/>
        <v>40</v>
      </c>
      <c r="X114" s="2">
        <f t="shared" si="31"/>
        <v>1</v>
      </c>
      <c r="Y114" s="2">
        <f t="shared" si="31"/>
        <v>1</v>
      </c>
      <c r="Z114" s="3">
        <f t="shared" si="31"/>
        <v>592</v>
      </c>
      <c r="AA114" s="2"/>
      <c r="AB114" s="13">
        <f t="shared" si="31"/>
        <v>22</v>
      </c>
      <c r="AC114" s="2">
        <f t="shared" si="31"/>
        <v>556</v>
      </c>
      <c r="AD114" s="3">
        <f t="shared" si="31"/>
        <v>136</v>
      </c>
      <c r="AE114" s="2"/>
      <c r="AF114" s="13">
        <f t="shared" si="31"/>
        <v>10</v>
      </c>
      <c r="AG114" s="2">
        <f t="shared" si="31"/>
        <v>117</v>
      </c>
      <c r="AH114" s="2">
        <f t="shared" si="31"/>
        <v>240</v>
      </c>
      <c r="AI114" s="2">
        <f t="shared" si="31"/>
        <v>192</v>
      </c>
      <c r="AJ114" s="3">
        <f t="shared" si="31"/>
        <v>155</v>
      </c>
      <c r="AK114" s="2"/>
      <c r="AL114" s="13">
        <f t="shared" si="31"/>
        <v>314</v>
      </c>
      <c r="AM114" s="2">
        <f t="shared" si="31"/>
        <v>180</v>
      </c>
      <c r="AN114" s="3">
        <f t="shared" si="31"/>
        <v>220</v>
      </c>
      <c r="AO114" s="2"/>
      <c r="AP114" s="13">
        <f>SUM(AP105,AP98,AP87,AP81,AP68,AP62,AP49,AP41,AP31,AP111)</f>
        <v>10</v>
      </c>
      <c r="AQ114" s="2">
        <f t="shared" si="31"/>
        <v>7</v>
      </c>
      <c r="AR114" s="2">
        <f t="shared" si="31"/>
        <v>19</v>
      </c>
      <c r="AS114" s="2">
        <f t="shared" si="31"/>
        <v>21</v>
      </c>
      <c r="AT114" s="2">
        <f t="shared" si="31"/>
        <v>27</v>
      </c>
      <c r="AU114" s="2">
        <f t="shared" si="31"/>
        <v>32</v>
      </c>
      <c r="AV114" s="3">
        <f t="shared" si="31"/>
        <v>64</v>
      </c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1:57" s="57" customFormat="1" ht="18.75">
      <c r="A115" s="55" t="s">
        <v>4</v>
      </c>
      <c r="B115" s="56"/>
      <c r="C115" s="16">
        <f>SUM(C112,C106,C99,C88,C82,C69,C63,C50,C42,C32)</f>
        <v>1</v>
      </c>
      <c r="D115" s="2"/>
      <c r="E115" s="17">
        <f>E114/$C114</f>
        <v>0.3851540616246499</v>
      </c>
      <c r="F115" s="18">
        <f>F114/$C114</f>
        <v>0.6148459383753502</v>
      </c>
      <c r="G115" s="2"/>
      <c r="H115" s="17">
        <f>H114/$C114</f>
        <v>0.7254901960784313</v>
      </c>
      <c r="I115" s="15">
        <f>I114/$C114</f>
        <v>0.06862745098039216</v>
      </c>
      <c r="J115" s="15">
        <f>J114/$C114</f>
        <v>0.19607843137254902</v>
      </c>
      <c r="K115" s="18">
        <f>K114/$C114</f>
        <v>0.00980392156862745</v>
      </c>
      <c r="L115" s="2"/>
      <c r="M115" s="17">
        <f>M114/$C114</f>
        <v>0.036414565826330535</v>
      </c>
      <c r="N115" s="15">
        <f>N114/$C114</f>
        <v>0.2535014005602241</v>
      </c>
      <c r="O115" s="15">
        <f>O114/$C114</f>
        <v>0.2661064425770308</v>
      </c>
      <c r="P115" s="15">
        <f>P114/$C114</f>
        <v>0.27310924369747897</v>
      </c>
      <c r="Q115" s="18">
        <f>Q114/$C114</f>
        <v>0.17086834733893558</v>
      </c>
      <c r="R115" s="2"/>
      <c r="S115" s="17">
        <f aca="true" t="shared" si="32" ref="S115:Z115">S114/$C114</f>
        <v>0.004201680672268907</v>
      </c>
      <c r="T115" s="15">
        <f t="shared" si="32"/>
        <v>0.02661064425770308</v>
      </c>
      <c r="U115" s="15">
        <f t="shared" si="32"/>
        <v>0.06162464985994398</v>
      </c>
      <c r="V115" s="15">
        <f t="shared" si="32"/>
        <v>0.0196078431372549</v>
      </c>
      <c r="W115" s="15">
        <f t="shared" si="32"/>
        <v>0.056022408963585436</v>
      </c>
      <c r="X115" s="15">
        <f t="shared" si="32"/>
        <v>0.0014005602240896359</v>
      </c>
      <c r="Y115" s="15">
        <f t="shared" si="32"/>
        <v>0.0014005602240896359</v>
      </c>
      <c r="Z115" s="18">
        <f t="shared" si="32"/>
        <v>0.8291316526610645</v>
      </c>
      <c r="AA115" s="2"/>
      <c r="AB115" s="17">
        <f>AB114/$C114</f>
        <v>0.03081232492997199</v>
      </c>
      <c r="AC115" s="15">
        <f>AC114/$C114</f>
        <v>0.7787114845938375</v>
      </c>
      <c r="AD115" s="18">
        <f>AD114/$C114</f>
        <v>0.19047619047619047</v>
      </c>
      <c r="AE115" s="2"/>
      <c r="AF115" s="17">
        <f>AF114/$C114</f>
        <v>0.014005602240896359</v>
      </c>
      <c r="AG115" s="15">
        <f>AG114/$C114</f>
        <v>0.1638655462184874</v>
      </c>
      <c r="AH115" s="15">
        <f>AH114/$C114</f>
        <v>0.33613445378151263</v>
      </c>
      <c r="AI115" s="15">
        <f>AI114/$C114</f>
        <v>0.2689075630252101</v>
      </c>
      <c r="AJ115" s="18">
        <f>AJ114/$C114</f>
        <v>0.21708683473389356</v>
      </c>
      <c r="AK115" s="2"/>
      <c r="AL115" s="17">
        <f>AL114/$C114</f>
        <v>0.43977591036414565</v>
      </c>
      <c r="AM115" s="15">
        <f>AM114/$C114</f>
        <v>0.25210084033613445</v>
      </c>
      <c r="AN115" s="18">
        <f>AN114/$C114</f>
        <v>0.3081232492997199</v>
      </c>
      <c r="AO115" s="2"/>
      <c r="AP115" s="17">
        <f aca="true" t="shared" si="33" ref="AP115:AV115">AP114/($AM114)</f>
        <v>0.05555555555555555</v>
      </c>
      <c r="AQ115" s="15">
        <f t="shared" si="33"/>
        <v>0.03888888888888889</v>
      </c>
      <c r="AR115" s="15">
        <f t="shared" si="33"/>
        <v>0.10555555555555556</v>
      </c>
      <c r="AS115" s="15">
        <f t="shared" si="33"/>
        <v>0.11666666666666667</v>
      </c>
      <c r="AT115" s="15">
        <f t="shared" si="33"/>
        <v>0.15</v>
      </c>
      <c r="AU115" s="15">
        <f t="shared" si="33"/>
        <v>0.17777777777777778</v>
      </c>
      <c r="AV115" s="18">
        <f t="shared" si="33"/>
        <v>0.35555555555555557</v>
      </c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1:57" s="57" customFormat="1" ht="19.5" thickBot="1">
      <c r="A116" s="66"/>
      <c r="B116" s="64"/>
      <c r="C116" s="67"/>
      <c r="D116" s="2"/>
      <c r="E116" s="68"/>
      <c r="F116" s="69"/>
      <c r="G116" s="2"/>
      <c r="H116" s="68"/>
      <c r="I116" s="70"/>
      <c r="J116" s="70"/>
      <c r="K116" s="69"/>
      <c r="L116" s="2"/>
      <c r="M116" s="68"/>
      <c r="N116" s="70"/>
      <c r="O116" s="70"/>
      <c r="P116" s="70"/>
      <c r="Q116" s="69"/>
      <c r="R116" s="2"/>
      <c r="S116" s="68"/>
      <c r="T116" s="70"/>
      <c r="U116" s="70"/>
      <c r="V116" s="70"/>
      <c r="W116" s="70"/>
      <c r="X116" s="70"/>
      <c r="Y116" s="70"/>
      <c r="Z116" s="69"/>
      <c r="AA116" s="2"/>
      <c r="AB116" s="68"/>
      <c r="AC116" s="70"/>
      <c r="AD116" s="69"/>
      <c r="AE116" s="2"/>
      <c r="AF116" s="68"/>
      <c r="AG116" s="70"/>
      <c r="AH116" s="70"/>
      <c r="AI116" s="70"/>
      <c r="AJ116" s="69"/>
      <c r="AK116" s="2"/>
      <c r="AL116" s="68"/>
      <c r="AM116" s="70"/>
      <c r="AN116" s="69"/>
      <c r="AO116" s="2"/>
      <c r="AP116" s="76"/>
      <c r="AQ116" s="70"/>
      <c r="AR116" s="70"/>
      <c r="AS116" s="70"/>
      <c r="AT116" s="70"/>
      <c r="AU116" s="70"/>
      <c r="AV116" s="69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2:57" s="57" customFormat="1" ht="18.75">
      <c r="B117" s="64"/>
      <c r="C117" s="5"/>
      <c r="D117" s="2"/>
      <c r="E117" s="57" t="s">
        <v>38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57" t="s">
        <v>38</v>
      </c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2:57" s="57" customFormat="1" ht="18.75">
      <c r="B118" s="64"/>
      <c r="C118" s="2"/>
      <c r="D118" s="2"/>
      <c r="E118" s="57" t="s">
        <v>39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57" t="s">
        <v>39</v>
      </c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3:57" s="57" customFormat="1" ht="18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3:57" s="57" customFormat="1" ht="18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</sheetData>
  <sheetProtection password="9BF1" sheet="1" objects="1" scenarios="1" selectLockedCells="1" selectUnlockedCells="1"/>
  <mergeCells count="16">
    <mergeCell ref="C5:C6"/>
    <mergeCell ref="E5:F6"/>
    <mergeCell ref="H5:K6"/>
    <mergeCell ref="AA1:AV1"/>
    <mergeCell ref="AA2:AV2"/>
    <mergeCell ref="AA3:AV3"/>
    <mergeCell ref="D1:Z1"/>
    <mergeCell ref="D2:Z2"/>
    <mergeCell ref="D3:Z3"/>
    <mergeCell ref="AF5:AJ6"/>
    <mergeCell ref="AL5:AN6"/>
    <mergeCell ref="AP5:AV5"/>
    <mergeCell ref="AP6:AV6"/>
    <mergeCell ref="AB5:AD6"/>
    <mergeCell ref="M5:Q6"/>
    <mergeCell ref="S5:Z6"/>
  </mergeCells>
  <printOptions horizontalCentered="1"/>
  <pageMargins left="0.7" right="0.7" top="0.75" bottom="0.75" header="0.3" footer="0.3"/>
  <pageSetup fitToHeight="4" fitToWidth="2" horizontalDpi="600" verticalDpi="600" orientation="landscape" scale="42" r:id="rId1"/>
  <rowBreaks count="1" manualBreakCount="1">
    <brk id="64" max="47" man="1"/>
  </rowBreaks>
  <colBreaks count="1" manualBreakCount="1">
    <brk id="26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 Gregory</dc:creator>
  <cp:keywords/>
  <dc:description/>
  <cp:lastModifiedBy>jillie</cp:lastModifiedBy>
  <cp:lastPrinted>2009-01-29T18:17:58Z</cp:lastPrinted>
  <dcterms:created xsi:type="dcterms:W3CDTF">2008-12-16T17:22:19Z</dcterms:created>
  <dcterms:modified xsi:type="dcterms:W3CDTF">2009-02-03T22:56:27Z</dcterms:modified>
  <cp:category/>
  <cp:version/>
  <cp:contentType/>
  <cp:contentStatus/>
</cp:coreProperties>
</file>