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7935" activeTab="0"/>
  </bookViews>
  <sheets>
    <sheet name="Employe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<sst xmlns="http://schemas.openxmlformats.org/spreadsheetml/2006/main" count="41" uniqueCount="26">
  <si>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Male</t>
  </si>
  <si>
    <t>Female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</si>
  <si>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</si>
  <si>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</si>
  <si>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</si>
  <si>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</si>
  <si>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</si>
  <si>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</si>
  <si>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</si>
  <si>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</si>
  <si>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 xml:space="preserve"> </t>
  </si>
  <si>
    <t>Full-time</t>
  </si>
  <si>
    <t>Part-time</t>
  </si>
  <si>
    <t>2 or More</t>
  </si>
  <si>
    <t>BY GENDER</t>
  </si>
  <si>
    <t>TOTAL</t>
  </si>
  <si>
    <t>THE UNIVERSITY OF MISSISSIPPI    --    TOTAL EMPLOYEES BY GENDER, ETHNICITY, AND STATUS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</si>
  <si>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</si>
  <si>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</si>
  <si>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</si>
  <si>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</si>
  <si>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</si>
  <si>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</si>
  <si>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</si>
  <si>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</si>
  <si>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r>
      <t xml:space="preserve">YEAR </t>
    </r>
    <r>
      <rPr>
        <b/>
        <sz val="8"/>
        <color indexed="9"/>
        <rFont val="Arial"/>
        <family val="2"/>
      </rPr>
      <t xml:space="preserve">       </t>
    </r>
    <r>
      <rPr>
        <b/>
        <sz val="7"/>
        <color indexed="9"/>
        <rFont val="Arial"/>
        <family val="2"/>
      </rPr>
      <t xml:space="preserve"> (as of Nov. 1)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</si>
</sst>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1" fillId="34" borderId="19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21" xfId="0" applyFont="1" applyFill="1" applyBorder="1" applyAlignment="1">
      <alignment/>
    </xf>
    <xf numFmtId="0" fontId="41" fillId="34" borderId="20" xfId="0" applyFont="1" applyFill="1" applyBorder="1" applyAlignment="1">
      <alignment/>
    </xf>
    <xf numFmtId="0" fontId="41" fillId="34" borderId="18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41" fillId="34" borderId="17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10.7109375" style="3" customWidth="1"/>
    <col min="2" max="2" width="1.7109375" style="1" customWidth="1"/>
    <col min="3" max="3" width="7.7109375" style="1" customWidth="1"/>
    <col min="4" max="4" width="1.7109375" style="1" customWidth="1"/>
    <col min="5" max="6" width="7.140625" style="1" customWidth="1"/>
    <col min="7" max="7" width="1.7109375" style="1" customWidth="1"/>
    <col min="8" max="9" width="7.57421875" style="1" customWidth="1"/>
    <col min="10" max="14" width="7.57421875" style="0" customWidth="1"/>
    <col min="15" max="15" width="7.57421875" style="1" customWidth="1"/>
    <col min="16" max="17" width="6.8515625" style="0" customWidth="1"/>
  </cols>
  <sheetData>
    <row r="1" spans="1:15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3" spans="1:15" ht="12.75">
      <c r="A3" s="53" t="s">
        <v>25</v>
      </c>
      <c r="C3" s="51" t="s">
        <v>15</v>
      </c>
      <c r="D3" s="44"/>
      <c r="E3" s="47" t="s">
        <v>14</v>
      </c>
      <c r="F3" s="48"/>
      <c r="G3" s="44"/>
      <c r="H3" s="47" t="s">
        <v>2</v>
      </c>
      <c r="I3" s="49"/>
      <c r="J3" s="49"/>
      <c r="K3" s="49"/>
      <c r="L3" s="49"/>
      <c r="M3" s="49"/>
      <c r="N3" s="49"/>
      <c r="O3" s="50"/>
    </row>
    <row r="4" spans="1:15" s="5" customFormat="1" ht="17.25" customHeight="1">
      <c r="A4" s="54"/>
      <c r="B4" s="4"/>
      <c r="C4" s="51"/>
      <c r="D4" s="45"/>
      <c r="E4" s="42" t="s">
        <v>0</v>
      </c>
      <c r="F4" s="42" t="s">
        <v>1</v>
      </c>
      <c r="G4" s="45"/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13</v>
      </c>
      <c r="O4" s="43" t="s">
        <v>9</v>
      </c>
    </row>
    <row r="5" spans="1:15" s="5" customFormat="1" ht="17.25" customHeight="1">
      <c r="A5" s="37"/>
      <c r="B5" s="4"/>
      <c r="C5" s="9"/>
      <c r="D5" s="4"/>
      <c r="E5" s="28"/>
      <c r="F5" s="29"/>
      <c r="G5" s="4"/>
      <c r="H5" s="28"/>
      <c r="I5" s="30"/>
      <c r="J5" s="30"/>
      <c r="K5" s="30"/>
      <c r="L5" s="30"/>
      <c r="M5" s="30"/>
      <c r="N5" s="30"/>
      <c r="O5" s="29"/>
    </row>
    <row r="6" spans="1:15" s="6" customFormat="1" ht="12.75">
      <c r="A6" s="38" t="s">
        <v>17</v>
      </c>
      <c r="B6" s="31"/>
      <c r="C6" s="32">
        <f>SUM(E6:O6)/2</f>
        <v>3705</v>
      </c>
      <c r="D6" s="33"/>
      <c r="E6" s="34">
        <f>SUM(E7:E8)</f>
        <v>1878</v>
      </c>
      <c r="F6" s="35">
        <f>SUM(F7:F8)</f>
        <v>1827</v>
      </c>
      <c r="G6" s="36"/>
      <c r="H6" s="34">
        <f aca="true" t="shared" si="0" ref="H6:O6">SUM(H7:H8)</f>
        <v>362</v>
      </c>
      <c r="I6" s="33">
        <f t="shared" si="0"/>
        <v>502</v>
      </c>
      <c r="J6" s="33">
        <f t="shared" si="0"/>
        <v>8</v>
      </c>
      <c r="K6" s="33">
        <f t="shared" si="0"/>
        <v>31</v>
      </c>
      <c r="L6" s="33">
        <f t="shared" si="0"/>
        <v>42</v>
      </c>
      <c r="M6" s="33">
        <f t="shared" si="0"/>
        <v>2672</v>
      </c>
      <c r="N6" s="33">
        <f t="shared" si="0"/>
        <v>88</v>
      </c>
      <c r="O6" s="35">
        <f t="shared" si="0"/>
        <v>0</v>
      </c>
    </row>
    <row r="7" spans="1:15" s="8" customFormat="1" ht="12.75">
      <c r="A7" s="39" t="s">
        <v>11</v>
      </c>
      <c r="B7" s="2"/>
      <c r="C7" s="10">
        <f>SUM(E7:O7)/2</f>
        <v>2503</v>
      </c>
      <c r="D7" s="11"/>
      <c r="E7" s="12">
        <v>1284</v>
      </c>
      <c r="F7" s="13">
        <v>1219</v>
      </c>
      <c r="G7" s="14" t="s">
        <v>10</v>
      </c>
      <c r="H7" s="12">
        <f>95+31</f>
        <v>126</v>
      </c>
      <c r="I7" s="11">
        <f>164+221</f>
        <v>385</v>
      </c>
      <c r="J7" s="11">
        <v>5</v>
      </c>
      <c r="K7" s="11">
        <v>27</v>
      </c>
      <c r="L7" s="11">
        <v>26</v>
      </c>
      <c r="M7" s="11">
        <f>947+919</f>
        <v>1866</v>
      </c>
      <c r="N7" s="11">
        <v>68</v>
      </c>
      <c r="O7" s="13">
        <v>0</v>
      </c>
    </row>
    <row r="8" spans="1:15" s="8" customFormat="1" ht="12.75">
      <c r="A8" s="39" t="s">
        <v>12</v>
      </c>
      <c r="B8" s="2"/>
      <c r="C8" s="10">
        <f>SUM(E8:O8)/2</f>
        <v>1202</v>
      </c>
      <c r="D8" s="11"/>
      <c r="E8" s="12">
        <v>594</v>
      </c>
      <c r="F8" s="13">
        <v>608</v>
      </c>
      <c r="G8" s="14"/>
      <c r="H8" s="12">
        <v>236</v>
      </c>
      <c r="I8" s="11">
        <v>117</v>
      </c>
      <c r="J8" s="11">
        <v>3</v>
      </c>
      <c r="K8" s="11">
        <v>4</v>
      </c>
      <c r="L8" s="11">
        <v>16</v>
      </c>
      <c r="M8" s="11">
        <v>806</v>
      </c>
      <c r="N8" s="11">
        <v>20</v>
      </c>
      <c r="O8" s="13">
        <v>0</v>
      </c>
    </row>
    <row r="9" spans="1:15" s="8" customFormat="1" ht="12.75">
      <c r="A9" s="39"/>
      <c r="B9" s="2"/>
      <c r="C9" s="10"/>
      <c r="D9" s="11"/>
      <c r="E9" s="12"/>
      <c r="F9" s="13"/>
      <c r="G9" s="14"/>
      <c r="H9" s="12"/>
      <c r="I9" s="11"/>
      <c r="J9" s="15"/>
      <c r="K9" s="15"/>
      <c r="L9" s="15"/>
      <c r="M9" s="15"/>
      <c r="N9" s="15"/>
      <c r="O9" s="13"/>
    </row>
    <row r="10" spans="1:15" s="6" customFormat="1" ht="12.75">
      <c r="A10" s="38" t="s">
        <v>18</v>
      </c>
      <c r="B10" s="31"/>
      <c r="C10" s="32">
        <f>SUM(E10:O10)/2</f>
        <v>3570</v>
      </c>
      <c r="D10" s="33"/>
      <c r="E10" s="34">
        <f>SUM(E11:E12)</f>
        <v>1811</v>
      </c>
      <c r="F10" s="35">
        <f>SUM(F11:F12)</f>
        <v>1759</v>
      </c>
      <c r="G10" s="36"/>
      <c r="H10" s="34">
        <f aca="true" t="shared" si="1" ref="H10:O10">SUM(H11:H12)</f>
        <v>354</v>
      </c>
      <c r="I10" s="33">
        <f t="shared" si="1"/>
        <v>468</v>
      </c>
      <c r="J10" s="33">
        <f t="shared" si="1"/>
        <v>7</v>
      </c>
      <c r="K10" s="33">
        <f t="shared" si="1"/>
        <v>27</v>
      </c>
      <c r="L10" s="33">
        <f t="shared" si="1"/>
        <v>46</v>
      </c>
      <c r="M10" s="33">
        <f t="shared" si="1"/>
        <v>2585</v>
      </c>
      <c r="N10" s="33">
        <f t="shared" si="1"/>
        <v>81</v>
      </c>
      <c r="O10" s="35">
        <f t="shared" si="1"/>
        <v>2</v>
      </c>
    </row>
    <row r="11" spans="1:15" s="8" customFormat="1" ht="12.75">
      <c r="A11" s="39" t="s">
        <v>11</v>
      </c>
      <c r="B11" s="2"/>
      <c r="C11" s="10">
        <f>SUM(E11:O11)/2</f>
        <v>2474</v>
      </c>
      <c r="D11" s="11"/>
      <c r="E11" s="12">
        <v>1277</v>
      </c>
      <c r="F11" s="13">
        <v>1197</v>
      </c>
      <c r="G11" s="14"/>
      <c r="H11" s="12">
        <v>134</v>
      </c>
      <c r="I11" s="11">
        <v>372</v>
      </c>
      <c r="J11" s="11">
        <v>5</v>
      </c>
      <c r="K11" s="11">
        <v>24</v>
      </c>
      <c r="L11" s="11">
        <v>27</v>
      </c>
      <c r="M11" s="11">
        <v>1845</v>
      </c>
      <c r="N11" s="11">
        <v>65</v>
      </c>
      <c r="O11" s="13">
        <v>2</v>
      </c>
    </row>
    <row r="12" spans="1:15" ht="12.75">
      <c r="A12" s="39" t="s">
        <v>12</v>
      </c>
      <c r="C12" s="10">
        <f>SUM(E12:O12)/2</f>
        <v>1096</v>
      </c>
      <c r="D12" s="16"/>
      <c r="E12" s="17">
        <v>534</v>
      </c>
      <c r="F12" s="18">
        <v>562</v>
      </c>
      <c r="G12" s="19"/>
      <c r="H12" s="17">
        <v>220</v>
      </c>
      <c r="I12" s="16">
        <v>96</v>
      </c>
      <c r="J12" s="16">
        <v>2</v>
      </c>
      <c r="K12" s="16">
        <v>3</v>
      </c>
      <c r="L12" s="16">
        <v>19</v>
      </c>
      <c r="M12" s="16">
        <v>740</v>
      </c>
      <c r="N12" s="16">
        <v>16</v>
      </c>
      <c r="O12" s="18">
        <v>0</v>
      </c>
    </row>
    <row r="13" spans="1:15" s="8" customFormat="1" ht="12.75">
      <c r="A13" s="39"/>
      <c r="B13" s="2"/>
      <c r="C13" s="10"/>
      <c r="D13" s="11"/>
      <c r="E13" s="12"/>
      <c r="F13" s="13"/>
      <c r="G13" s="14"/>
      <c r="H13" s="12"/>
      <c r="I13" s="11"/>
      <c r="J13" s="15"/>
      <c r="K13" s="15"/>
      <c r="L13" s="15"/>
      <c r="M13" s="15"/>
      <c r="N13" s="15"/>
      <c r="O13" s="13"/>
    </row>
    <row r="14" spans="1:15" s="6" customFormat="1" ht="12.75">
      <c r="A14" s="38" t="s">
        <v>19</v>
      </c>
      <c r="B14" s="31"/>
      <c r="C14" s="32">
        <f>SUM(E14:O14)/2</f>
        <v>3461</v>
      </c>
      <c r="D14" s="33"/>
      <c r="E14" s="34">
        <f>SUM(E15:E16)</f>
        <v>1787</v>
      </c>
      <c r="F14" s="35">
        <f>SUM(F15:F16)</f>
        <v>1674</v>
      </c>
      <c r="G14" s="36"/>
      <c r="H14" s="34">
        <f aca="true" t="shared" si="2" ref="H14:O14">SUM(H15:H16)</f>
        <v>396</v>
      </c>
      <c r="I14" s="33">
        <f t="shared" si="2"/>
        <v>434</v>
      </c>
      <c r="J14" s="33">
        <f t="shared" si="2"/>
        <v>7</v>
      </c>
      <c r="K14" s="33">
        <f t="shared" si="2"/>
        <v>79</v>
      </c>
      <c r="L14" s="33">
        <f t="shared" si="2"/>
        <v>38</v>
      </c>
      <c r="M14" s="33">
        <f t="shared" si="2"/>
        <v>2507</v>
      </c>
      <c r="N14" s="33">
        <f t="shared" si="2"/>
        <v>0</v>
      </c>
      <c r="O14" s="35">
        <f t="shared" si="2"/>
        <v>0</v>
      </c>
    </row>
    <row r="15" spans="1:15" ht="12.75">
      <c r="A15" s="39" t="s">
        <v>11</v>
      </c>
      <c r="C15" s="10">
        <f>SUM(E15:O15)/2</f>
        <v>2406</v>
      </c>
      <c r="D15" s="16"/>
      <c r="E15" s="17">
        <v>1252</v>
      </c>
      <c r="F15" s="18">
        <v>1154</v>
      </c>
      <c r="G15" s="19"/>
      <c r="H15" s="17">
        <v>149</v>
      </c>
      <c r="I15" s="16">
        <v>361</v>
      </c>
      <c r="J15" s="16">
        <v>6</v>
      </c>
      <c r="K15" s="16">
        <v>70</v>
      </c>
      <c r="L15" s="16">
        <v>19</v>
      </c>
      <c r="M15" s="16">
        <v>1801</v>
      </c>
      <c r="N15" s="16">
        <v>0</v>
      </c>
      <c r="O15" s="18">
        <v>0</v>
      </c>
    </row>
    <row r="16" spans="1:15" ht="12.75">
      <c r="A16" s="39" t="s">
        <v>12</v>
      </c>
      <c r="C16" s="10">
        <f>SUM(E16:O16)/2</f>
        <v>1055</v>
      </c>
      <c r="D16" s="16"/>
      <c r="E16" s="17">
        <v>535</v>
      </c>
      <c r="F16" s="18">
        <v>520</v>
      </c>
      <c r="G16" s="19"/>
      <c r="H16" s="17">
        <v>247</v>
      </c>
      <c r="I16" s="16">
        <v>73</v>
      </c>
      <c r="J16" s="16">
        <v>1</v>
      </c>
      <c r="K16" s="16">
        <v>9</v>
      </c>
      <c r="L16" s="16">
        <v>19</v>
      </c>
      <c r="M16" s="16">
        <v>706</v>
      </c>
      <c r="N16" s="16">
        <v>0</v>
      </c>
      <c r="O16" s="18">
        <v>0</v>
      </c>
    </row>
    <row r="17" spans="1:15" ht="12.75">
      <c r="A17" s="40"/>
      <c r="C17" s="20"/>
      <c r="D17" s="16"/>
      <c r="E17" s="17"/>
      <c r="F17" s="18"/>
      <c r="G17" s="19"/>
      <c r="H17" s="17"/>
      <c r="I17" s="16"/>
      <c r="J17" s="21"/>
      <c r="K17" s="21"/>
      <c r="L17" s="21"/>
      <c r="M17" s="21"/>
      <c r="N17" s="21"/>
      <c r="O17" s="18"/>
    </row>
    <row r="18" spans="1:15" s="46" customFormat="1" ht="12.75">
      <c r="A18" s="38" t="s">
        <v>20</v>
      </c>
      <c r="B18" s="31"/>
      <c r="C18" s="32">
        <f>SUM(E18:O18)/2</f>
        <v>3592</v>
      </c>
      <c r="D18" s="33"/>
      <c r="E18" s="34">
        <f>SUM(E19:E20)</f>
        <v>1849</v>
      </c>
      <c r="F18" s="35">
        <f>SUM(F19:F20)</f>
        <v>1743</v>
      </c>
      <c r="G18" s="36"/>
      <c r="H18" s="34">
        <f aca="true" t="shared" si="3" ref="H18:O18">SUM(H19:H20)</f>
        <v>378</v>
      </c>
      <c r="I18" s="33">
        <f t="shared" si="3"/>
        <v>482</v>
      </c>
      <c r="J18" s="33">
        <f t="shared" si="3"/>
        <v>9</v>
      </c>
      <c r="K18" s="33">
        <f t="shared" si="3"/>
        <v>80</v>
      </c>
      <c r="L18" s="33">
        <f t="shared" si="3"/>
        <v>36</v>
      </c>
      <c r="M18" s="33">
        <f t="shared" si="3"/>
        <v>2604</v>
      </c>
      <c r="N18" s="33">
        <f t="shared" si="3"/>
        <v>0</v>
      </c>
      <c r="O18" s="35">
        <f t="shared" si="3"/>
        <v>3</v>
      </c>
    </row>
    <row r="19" spans="1:15" ht="12.75">
      <c r="A19" s="39" t="s">
        <v>11</v>
      </c>
      <c r="C19" s="10">
        <f>SUM(E19:O19)/2</f>
        <v>2355</v>
      </c>
      <c r="D19" s="16"/>
      <c r="E19" s="17">
        <v>1200</v>
      </c>
      <c r="F19" s="18">
        <v>1155</v>
      </c>
      <c r="G19" s="19"/>
      <c r="H19" s="17">
        <v>139</v>
      </c>
      <c r="I19" s="16">
        <v>361</v>
      </c>
      <c r="J19" s="16">
        <v>8</v>
      </c>
      <c r="K19" s="16">
        <v>64</v>
      </c>
      <c r="L19" s="16">
        <v>19</v>
      </c>
      <c r="M19" s="16">
        <v>1763</v>
      </c>
      <c r="N19" s="16">
        <v>0</v>
      </c>
      <c r="O19" s="18">
        <v>1</v>
      </c>
    </row>
    <row r="20" spans="1:15" ht="12.75">
      <c r="A20" s="39" t="s">
        <v>12</v>
      </c>
      <c r="C20" s="10">
        <f>SUM(E20:O20)/2</f>
        <v>1237</v>
      </c>
      <c r="D20" s="16"/>
      <c r="E20" s="17">
        <v>649</v>
      </c>
      <c r="F20" s="18">
        <v>588</v>
      </c>
      <c r="G20" s="19"/>
      <c r="H20" s="17">
        <v>239</v>
      </c>
      <c r="I20" s="16">
        <v>121</v>
      </c>
      <c r="J20" s="16">
        <v>1</v>
      </c>
      <c r="K20" s="16">
        <v>16</v>
      </c>
      <c r="L20" s="16">
        <v>17</v>
      </c>
      <c r="M20" s="16">
        <v>841</v>
      </c>
      <c r="N20" s="16">
        <v>0</v>
      </c>
      <c r="O20" s="18">
        <v>2</v>
      </c>
    </row>
    <row r="21" spans="1:15" ht="12" customHeight="1">
      <c r="A21" s="40"/>
      <c r="C21" s="20"/>
      <c r="D21" s="16"/>
      <c r="E21" s="17"/>
      <c r="F21" s="18"/>
      <c r="G21" s="19"/>
      <c r="H21" s="17"/>
      <c r="I21" s="16"/>
      <c r="J21" s="21"/>
      <c r="K21" s="21"/>
      <c r="L21" s="21"/>
      <c r="M21" s="21"/>
      <c r="N21" s="21"/>
      <c r="O21" s="18"/>
    </row>
    <row r="22" spans="1:15" s="46" customFormat="1" ht="12.75">
      <c r="A22" s="38" t="s">
        <v>21</v>
      </c>
      <c r="B22" s="31"/>
      <c r="C22" s="32">
        <f>SUM(E22:O22)/2</f>
        <v>3688</v>
      </c>
      <c r="D22" s="33"/>
      <c r="E22" s="34">
        <f>SUM(E23:E24)</f>
        <v>1932</v>
      </c>
      <c r="F22" s="35">
        <f>SUM(F23:F24)</f>
        <v>1756</v>
      </c>
      <c r="G22" s="36"/>
      <c r="H22" s="34">
        <f aca="true" t="shared" si="4" ref="H22:O22">SUM(H23:H24)</f>
        <v>390</v>
      </c>
      <c r="I22" s="33">
        <f t="shared" si="4"/>
        <v>473</v>
      </c>
      <c r="J22" s="33">
        <f t="shared" si="4"/>
        <v>13</v>
      </c>
      <c r="K22" s="33">
        <f t="shared" si="4"/>
        <v>74</v>
      </c>
      <c r="L22" s="33">
        <f t="shared" si="4"/>
        <v>30</v>
      </c>
      <c r="M22" s="33">
        <f t="shared" si="4"/>
        <v>2707</v>
      </c>
      <c r="N22" s="33">
        <f t="shared" si="4"/>
        <v>0</v>
      </c>
      <c r="O22" s="35">
        <f t="shared" si="4"/>
        <v>1</v>
      </c>
    </row>
    <row r="23" spans="1:15" ht="12.75">
      <c r="A23" s="39" t="s">
        <v>11</v>
      </c>
      <c r="C23" s="10">
        <f>SUM(E23:O23)/2</f>
        <v>2302</v>
      </c>
      <c r="D23" s="16"/>
      <c r="E23" s="17">
        <v>1183</v>
      </c>
      <c r="F23" s="18">
        <v>1119</v>
      </c>
      <c r="G23" s="19"/>
      <c r="H23" s="17">
        <v>135</v>
      </c>
      <c r="I23" s="16">
        <v>347</v>
      </c>
      <c r="J23" s="16">
        <v>9</v>
      </c>
      <c r="K23" s="16">
        <v>54</v>
      </c>
      <c r="L23" s="16">
        <v>17</v>
      </c>
      <c r="M23" s="16">
        <v>1739</v>
      </c>
      <c r="N23" s="16">
        <v>0</v>
      </c>
      <c r="O23" s="18">
        <v>1</v>
      </c>
    </row>
    <row r="24" spans="1:15" ht="12.75">
      <c r="A24" s="39" t="s">
        <v>12</v>
      </c>
      <c r="C24" s="10">
        <f>SUM(E24:O24)/2</f>
        <v>1386</v>
      </c>
      <c r="D24" s="16"/>
      <c r="E24" s="17">
        <v>749</v>
      </c>
      <c r="F24" s="18">
        <v>637</v>
      </c>
      <c r="G24" s="19"/>
      <c r="H24" s="17">
        <v>255</v>
      </c>
      <c r="I24" s="16">
        <v>126</v>
      </c>
      <c r="J24" s="16">
        <v>4</v>
      </c>
      <c r="K24" s="16">
        <v>20</v>
      </c>
      <c r="L24" s="16">
        <v>13</v>
      </c>
      <c r="M24" s="16">
        <v>968</v>
      </c>
      <c r="N24" s="16">
        <v>0</v>
      </c>
      <c r="O24" s="18">
        <v>0</v>
      </c>
    </row>
    <row r="25" spans="1:15" ht="12.75">
      <c r="A25" s="40"/>
      <c r="C25" s="20"/>
      <c r="D25" s="16"/>
      <c r="E25" s="17"/>
      <c r="F25" s="18"/>
      <c r="G25" s="19"/>
      <c r="H25" s="17"/>
      <c r="I25" s="16"/>
      <c r="J25" s="21"/>
      <c r="K25" s="21"/>
      <c r="L25" s="21"/>
      <c r="M25" s="21"/>
      <c r="N25" s="21"/>
      <c r="O25" s="18"/>
    </row>
    <row r="26" spans="1:15" s="46" customFormat="1" ht="12.75">
      <c r="A26" s="38" t="s">
        <v>22</v>
      </c>
      <c r="B26" s="31"/>
      <c r="C26" s="32">
        <f>SUM(E26:O26)/2</f>
        <v>3661</v>
      </c>
      <c r="D26" s="33"/>
      <c r="E26" s="34">
        <f>SUM(E27:E28)</f>
        <v>1920</v>
      </c>
      <c r="F26" s="35">
        <f>SUM(F27:F28)</f>
        <v>1741</v>
      </c>
      <c r="G26" s="36"/>
      <c r="H26" s="34">
        <f aca="true" t="shared" si="5" ref="H26:O26">SUM(H27:H28)</f>
        <v>404</v>
      </c>
      <c r="I26" s="33">
        <f t="shared" si="5"/>
        <v>483</v>
      </c>
      <c r="J26" s="33">
        <f t="shared" si="5"/>
        <v>10</v>
      </c>
      <c r="K26" s="33">
        <f t="shared" si="5"/>
        <v>74</v>
      </c>
      <c r="L26" s="33">
        <f t="shared" si="5"/>
        <v>33</v>
      </c>
      <c r="M26" s="33">
        <f t="shared" si="5"/>
        <v>2657</v>
      </c>
      <c r="N26" s="33">
        <f t="shared" si="5"/>
        <v>0</v>
      </c>
      <c r="O26" s="35">
        <f t="shared" si="5"/>
        <v>0</v>
      </c>
    </row>
    <row r="27" spans="1:15" ht="12.75">
      <c r="A27" s="39" t="s">
        <v>11</v>
      </c>
      <c r="C27" s="10">
        <f>SUM(E27:O27)/2</f>
        <v>2224</v>
      </c>
      <c r="D27" s="16"/>
      <c r="E27" s="17">
        <v>1132</v>
      </c>
      <c r="F27" s="18">
        <v>1092</v>
      </c>
      <c r="G27" s="14" t="s">
        <v>10</v>
      </c>
      <c r="H27" s="17">
        <v>123</v>
      </c>
      <c r="I27" s="16">
        <v>350</v>
      </c>
      <c r="J27" s="16">
        <v>7</v>
      </c>
      <c r="K27" s="16">
        <v>62</v>
      </c>
      <c r="L27" s="16">
        <v>22</v>
      </c>
      <c r="M27" s="16">
        <v>1660</v>
      </c>
      <c r="N27" s="16">
        <v>0</v>
      </c>
      <c r="O27" s="18">
        <v>0</v>
      </c>
    </row>
    <row r="28" spans="1:15" ht="12.75">
      <c r="A28" s="39" t="s">
        <v>12</v>
      </c>
      <c r="C28" s="10">
        <f>SUM(E28:O28)/2</f>
        <v>1437</v>
      </c>
      <c r="D28" s="16"/>
      <c r="E28" s="17">
        <v>788</v>
      </c>
      <c r="F28" s="18">
        <v>649</v>
      </c>
      <c r="G28" s="19"/>
      <c r="H28" s="17">
        <v>281</v>
      </c>
      <c r="I28" s="16">
        <v>133</v>
      </c>
      <c r="J28" s="16">
        <v>3</v>
      </c>
      <c r="K28" s="16">
        <v>12</v>
      </c>
      <c r="L28" s="16">
        <v>11</v>
      </c>
      <c r="M28" s="16">
        <v>997</v>
      </c>
      <c r="N28" s="16">
        <v>0</v>
      </c>
      <c r="O28" s="18">
        <v>0</v>
      </c>
    </row>
    <row r="29" spans="1:15" ht="12.75">
      <c r="A29" s="40"/>
      <c r="C29" s="20"/>
      <c r="D29" s="16"/>
      <c r="E29" s="17"/>
      <c r="F29" s="18"/>
      <c r="G29" s="19"/>
      <c r="H29" s="17"/>
      <c r="I29" s="16"/>
      <c r="J29" s="21"/>
      <c r="K29" s="21"/>
      <c r="L29" s="21"/>
      <c r="M29" s="21"/>
      <c r="N29" s="21"/>
      <c r="O29" s="18"/>
    </row>
    <row r="30" spans="1:15" s="46" customFormat="1" ht="12.75">
      <c r="A30" s="38" t="s">
        <v>23</v>
      </c>
      <c r="B30" s="31"/>
      <c r="C30" s="32">
        <f>SUM(E30:O30)/2</f>
        <v>3574</v>
      </c>
      <c r="D30" s="33"/>
      <c r="E30" s="34">
        <f>SUM(E31:E32)</f>
        <v>1858</v>
      </c>
      <c r="F30" s="35">
        <f>SUM(F31:F32)</f>
        <v>1716</v>
      </c>
      <c r="G30" s="36"/>
      <c r="H30" s="34">
        <f aca="true" t="shared" si="6" ref="H30:O30">SUM(H31:H32)</f>
        <v>436</v>
      </c>
      <c r="I30" s="33">
        <f t="shared" si="6"/>
        <v>478</v>
      </c>
      <c r="J30" s="33">
        <f t="shared" si="6"/>
        <v>10</v>
      </c>
      <c r="K30" s="33">
        <f t="shared" si="6"/>
        <v>56</v>
      </c>
      <c r="L30" s="33">
        <f t="shared" si="6"/>
        <v>27</v>
      </c>
      <c r="M30" s="33">
        <f t="shared" si="6"/>
        <v>2567</v>
      </c>
      <c r="N30" s="33">
        <f t="shared" si="6"/>
        <v>0</v>
      </c>
      <c r="O30" s="35">
        <f t="shared" si="6"/>
        <v>0</v>
      </c>
    </row>
    <row r="31" spans="1:15" ht="12.75">
      <c r="A31" s="39" t="s">
        <v>11</v>
      </c>
      <c r="C31" s="10">
        <f>SUM(E31:O31)/2</f>
        <v>2201</v>
      </c>
      <c r="D31" s="16"/>
      <c r="E31" s="17">
        <v>1127</v>
      </c>
      <c r="F31" s="18">
        <v>1074</v>
      </c>
      <c r="G31" s="19"/>
      <c r="H31" s="17">
        <v>146</v>
      </c>
      <c r="I31" s="16">
        <v>356</v>
      </c>
      <c r="J31" s="22">
        <v>4</v>
      </c>
      <c r="K31" s="22">
        <v>42</v>
      </c>
      <c r="L31" s="22">
        <v>18</v>
      </c>
      <c r="M31" s="22">
        <v>1635</v>
      </c>
      <c r="N31" s="22">
        <v>0</v>
      </c>
      <c r="O31" s="18">
        <v>0</v>
      </c>
    </row>
    <row r="32" spans="1:15" ht="12.75">
      <c r="A32" s="39" t="s">
        <v>12</v>
      </c>
      <c r="C32" s="10">
        <f>SUM(E32:O32)/2</f>
        <v>1373</v>
      </c>
      <c r="D32" s="16"/>
      <c r="E32" s="17">
        <v>731</v>
      </c>
      <c r="F32" s="18">
        <v>642</v>
      </c>
      <c r="G32" s="19"/>
      <c r="H32" s="17">
        <v>290</v>
      </c>
      <c r="I32" s="16">
        <v>122</v>
      </c>
      <c r="J32" s="22">
        <v>6</v>
      </c>
      <c r="K32" s="22">
        <v>14</v>
      </c>
      <c r="L32" s="22">
        <v>9</v>
      </c>
      <c r="M32" s="22">
        <v>932</v>
      </c>
      <c r="N32" s="22">
        <v>0</v>
      </c>
      <c r="O32" s="18">
        <v>0</v>
      </c>
    </row>
    <row r="33" spans="1:15" ht="12.75">
      <c r="A33" s="40"/>
      <c r="C33" s="20"/>
      <c r="D33" s="16"/>
      <c r="E33" s="17"/>
      <c r="F33" s="18"/>
      <c r="G33" s="19"/>
      <c r="H33" s="17"/>
      <c r="I33" s="16"/>
      <c r="J33" s="21"/>
      <c r="K33" s="21"/>
      <c r="L33" s="21"/>
      <c r="M33" s="21"/>
      <c r="N33" s="21"/>
      <c r="O33" s="18"/>
    </row>
    <row r="34" spans="1:15" s="46" customFormat="1" ht="12.75">
      <c r="A34" s="38" t="s">
        <v>24</v>
      </c>
      <c r="B34" s="31"/>
      <c r="C34" s="32">
        <f>SUM(E34:O34)/2</f>
        <v>3779</v>
      </c>
      <c r="D34" s="33"/>
      <c r="E34" s="34">
        <f>SUM(E35:E36)</f>
        <v>1969</v>
      </c>
      <c r="F34" s="35">
        <f>SUM(F35:F36)</f>
        <v>1810</v>
      </c>
      <c r="G34" s="36"/>
      <c r="H34" s="34">
        <f aca="true" t="shared" si="7" ref="H34:O34">SUM(H35:H36)</f>
        <v>554</v>
      </c>
      <c r="I34" s="33">
        <f t="shared" si="7"/>
        <v>499</v>
      </c>
      <c r="J34" s="33">
        <f t="shared" si="7"/>
        <v>11</v>
      </c>
      <c r="K34" s="33">
        <f t="shared" si="7"/>
        <v>64</v>
      </c>
      <c r="L34" s="33">
        <f t="shared" si="7"/>
        <v>27</v>
      </c>
      <c r="M34" s="33">
        <f t="shared" si="7"/>
        <v>2624</v>
      </c>
      <c r="N34" s="33">
        <f t="shared" si="7"/>
        <v>0</v>
      </c>
      <c r="O34" s="35">
        <f t="shared" si="7"/>
        <v>0</v>
      </c>
    </row>
    <row r="35" spans="1:15" ht="12.75">
      <c r="A35" s="39" t="s">
        <v>11</v>
      </c>
      <c r="C35" s="10">
        <f>SUM(E35:O35)/2</f>
        <v>2207</v>
      </c>
      <c r="D35" s="16"/>
      <c r="E35" s="17">
        <v>1143</v>
      </c>
      <c r="F35" s="18">
        <v>1064</v>
      </c>
      <c r="G35" s="19"/>
      <c r="H35" s="17">
        <v>177</v>
      </c>
      <c r="I35" s="16">
        <v>370</v>
      </c>
      <c r="J35" s="22">
        <v>6</v>
      </c>
      <c r="K35" s="22">
        <v>26</v>
      </c>
      <c r="L35" s="22">
        <v>14</v>
      </c>
      <c r="M35" s="22">
        <v>1614</v>
      </c>
      <c r="N35" s="22">
        <v>0</v>
      </c>
      <c r="O35" s="18">
        <v>0</v>
      </c>
    </row>
    <row r="36" spans="1:15" ht="12.75">
      <c r="A36" s="39" t="s">
        <v>12</v>
      </c>
      <c r="C36" s="10">
        <f>SUM(E36:O36)/2</f>
        <v>1572</v>
      </c>
      <c r="D36" s="16"/>
      <c r="E36" s="17">
        <v>826</v>
      </c>
      <c r="F36" s="18">
        <v>746</v>
      </c>
      <c r="G36" s="19"/>
      <c r="H36" s="17">
        <v>377</v>
      </c>
      <c r="I36" s="16">
        <v>129</v>
      </c>
      <c r="J36" s="22">
        <v>5</v>
      </c>
      <c r="K36" s="22">
        <v>38</v>
      </c>
      <c r="L36" s="22">
        <v>13</v>
      </c>
      <c r="M36" s="22">
        <v>1010</v>
      </c>
      <c r="N36" s="22">
        <v>0</v>
      </c>
      <c r="O36" s="18">
        <v>0</v>
      </c>
    </row>
    <row r="37" spans="1:15" ht="12.75">
      <c r="A37" s="41"/>
      <c r="C37" s="23"/>
      <c r="D37" s="16"/>
      <c r="E37" s="24"/>
      <c r="F37" s="25"/>
      <c r="G37" s="19"/>
      <c r="H37" s="24"/>
      <c r="I37" s="26"/>
      <c r="J37" s="27"/>
      <c r="K37" s="27"/>
      <c r="L37" s="27"/>
      <c r="M37" s="27"/>
      <c r="N37" s="27"/>
      <c r="O37" s="25"/>
    </row>
    <row r="38" spans="3:6" ht="12.75">
      <c r="C38" s="7"/>
      <c r="D38" s="7"/>
      <c r="E38" s="7"/>
      <c r="F38" s="7"/>
    </row>
  </sheetData>
  <sheetProtection password="9BF1" sheet="1" objects="1" scenarios="1"/>
  <mergeCells count="5">
    <mergeCell ref="E3:F3"/>
    <mergeCell ref="H3:O3"/>
    <mergeCell ref="C3:C4"/>
    <mergeCell ref="A1:O1"/>
    <mergeCell ref="A3:A4"/>
  </mergeCells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jillie</cp:lastModifiedBy>
  <cp:lastPrinted>2010-01-29T17:38:10Z</cp:lastPrinted>
  <dcterms:created xsi:type="dcterms:W3CDTF">2007-02-27T17:01:19Z</dcterms:created>
  <dcterms:modified xsi:type="dcterms:W3CDTF">2010-06-11T21:34:01Z</dcterms:modified>
  <cp:category/>
  <cp:version/>
  <cp:contentType/>
  <cp:contentStatus/>
</cp:coreProperties>
</file>